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filterPrivacy="1" codeName="ThisWorkbook" defaultThemeVersion="124226"/>
  <xr:revisionPtr revIDLastSave="0" documentId="13_ncr:1_{170F361E-11C0-4CF8-83CF-7583CBE0026B}" xr6:coauthVersionLast="47" xr6:coauthVersionMax="47" xr10:uidLastSave="{00000000-0000-0000-0000-000000000000}"/>
  <bookViews>
    <workbookView xWindow="-120" yWindow="180" windowWidth="29040" windowHeight="15540" tabRatio="616" xr2:uid="{00000000-000D-0000-FFFF-FFFF00000000}"/>
  </bookViews>
  <sheets>
    <sheet name="INDEX" sheetId="39" r:id="rId1"/>
    <sheet name="Table 48" sheetId="8" r:id="rId2"/>
    <sheet name="Table 49" sheetId="21" r:id="rId3"/>
    <sheet name="Table 50" sheetId="4" r:id="rId4"/>
    <sheet name="Table 51" sheetId="5" r:id="rId5"/>
    <sheet name="Table 52" sheetId="30" r:id="rId6"/>
    <sheet name="Table 53" sheetId="32" r:id="rId7"/>
    <sheet name="Table 54" sheetId="6" r:id="rId8"/>
    <sheet name="Table 55" sheetId="25" r:id="rId9"/>
    <sheet name="Table 56" sheetId="13" r:id="rId10"/>
    <sheet name="Table 57" sheetId="26" r:id="rId11"/>
    <sheet name="Table 58" sheetId="28" r:id="rId12"/>
    <sheet name="Table 59" sheetId="29" r:id="rId13"/>
    <sheet name="Table 60" sheetId="14" r:id="rId14"/>
    <sheet name="Table 61" sheetId="31" r:id="rId15"/>
    <sheet name="Table 62" sheetId="33" r:id="rId16"/>
    <sheet name="Table 63" sheetId="34" r:id="rId17"/>
    <sheet name="Table 64" sheetId="35" r:id="rId18"/>
    <sheet name="Table 65" sheetId="2" r:id="rId19"/>
    <sheet name="Table 66" sheetId="16" r:id="rId20"/>
    <sheet name="Table 67" sheetId="17" r:id="rId21"/>
    <sheet name="Table 68" sheetId="36" r:id="rId22"/>
    <sheet name="Table 69" sheetId="37" r:id="rId23"/>
    <sheet name="Table 70" sheetId="1" r:id="rId24"/>
  </sheets>
  <definedNames>
    <definedName name="_xlnm.Print_Titles" localSheetId="1">'Table 48'!$1:$4</definedName>
    <definedName name="_xlnm.Print_Titles" localSheetId="2">'Table 49'!$1:$4</definedName>
    <definedName name="_xlnm.Print_Titles" localSheetId="3">'Table 50'!$1:$4</definedName>
    <definedName name="_xlnm.Print_Titles" localSheetId="4">'Table 51'!$1:$4</definedName>
    <definedName name="_xlnm.Print_Titles" localSheetId="7">'Table 54'!$1:$4</definedName>
    <definedName name="_xlnm.Print_Titles" localSheetId="8">'Table 55'!$1:$4</definedName>
    <definedName name="_xlnm.Print_Titles" localSheetId="9">'Table 56'!$1:$4</definedName>
    <definedName name="_xlnm.Print_Titles" localSheetId="10">'Table 57'!$1:$4</definedName>
    <definedName name="_xlnm.Print_Titles" localSheetId="11">'Table 58'!$1:$4</definedName>
    <definedName name="_xlnm.Print_Titles" localSheetId="12">'Table 59'!$1:$5</definedName>
    <definedName name="_xlnm.Print_Titles" localSheetId="13">'Table 60'!$1:$4</definedName>
    <definedName name="_xlnm.Print_Titles" localSheetId="18">'Table 65'!$1:$4</definedName>
    <definedName name="_xlnm.Print_Titles" localSheetId="19">'Table 66'!$1:$8</definedName>
    <definedName name="_xlnm.Print_Titles" localSheetId="20">'Table 67'!$1:$5</definedName>
    <definedName name="_xlnm.Print_Titles" localSheetId="23">'Table 70'!$1:$4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2" l="1"/>
  <c r="D5" i="2"/>
  <c r="E5" i="2"/>
  <c r="F5" i="2"/>
  <c r="G5" i="2"/>
  <c r="H5" i="2"/>
  <c r="I5" i="2"/>
  <c r="J5" i="2"/>
  <c r="K5" i="2"/>
  <c r="L5" i="2"/>
  <c r="M5" i="2"/>
  <c r="C5" i="1"/>
  <c r="B6" i="31"/>
  <c r="C6" i="31"/>
  <c r="D6" i="31"/>
  <c r="E6" i="31"/>
  <c r="F6" i="31"/>
  <c r="G6" i="31"/>
  <c r="H6" i="31"/>
  <c r="B7" i="6"/>
  <c r="B8" i="6"/>
  <c r="B9" i="6"/>
  <c r="B10" i="6"/>
  <c r="B11" i="6"/>
  <c r="B12" i="6"/>
  <c r="B13" i="6"/>
  <c r="B14" i="6"/>
  <c r="B15" i="6"/>
  <c r="B16" i="6"/>
  <c r="B17" i="6"/>
  <c r="B6" i="6"/>
  <c r="C5" i="6"/>
  <c r="D5" i="6"/>
  <c r="E5" i="6"/>
  <c r="F5" i="6"/>
  <c r="G5" i="6"/>
  <c r="H5" i="6"/>
  <c r="I5" i="6"/>
  <c r="J5" i="6"/>
  <c r="K5" i="6"/>
  <c r="L5" i="6"/>
  <c r="B5" i="6" s="1"/>
  <c r="B7" i="5"/>
  <c r="B8" i="5"/>
  <c r="B9" i="5"/>
  <c r="B10" i="5"/>
  <c r="B11" i="5"/>
  <c r="B12" i="5"/>
  <c r="B6" i="5"/>
  <c r="C5" i="5"/>
  <c r="D5" i="5"/>
  <c r="E5" i="5"/>
  <c r="F5" i="5"/>
  <c r="G5" i="5"/>
  <c r="H5" i="5"/>
  <c r="I5" i="5"/>
  <c r="J5" i="5"/>
  <c r="K5" i="5"/>
  <c r="L5" i="5"/>
  <c r="B5" i="8"/>
  <c r="C5" i="8"/>
  <c r="D5" i="8"/>
  <c r="E5" i="8"/>
  <c r="F5" i="8"/>
  <c r="G5" i="8"/>
  <c r="H5" i="8"/>
  <c r="I5" i="8"/>
  <c r="J5" i="8"/>
  <c r="K5" i="8"/>
  <c r="L5" i="21"/>
  <c r="K5" i="21"/>
  <c r="B64" i="8"/>
  <c r="B69" i="8"/>
  <c r="B68" i="8"/>
  <c r="B67" i="8"/>
  <c r="B66" i="8"/>
  <c r="B55" i="8"/>
  <c r="B63" i="8"/>
  <c r="B62" i="8"/>
  <c r="B61" i="8"/>
  <c r="B60" i="8"/>
  <c r="B59" i="8"/>
  <c r="B58" i="8"/>
  <c r="B57" i="8"/>
  <c r="B56" i="8"/>
  <c r="B49" i="8"/>
  <c r="B53" i="8"/>
  <c r="B52" i="8"/>
  <c r="B51" i="8"/>
  <c r="B50" i="8"/>
  <c r="B44" i="8"/>
  <c r="B48" i="8"/>
  <c r="B47" i="8"/>
  <c r="B46" i="8"/>
  <c r="B45" i="8"/>
  <c r="B43" i="8"/>
  <c r="B42" i="8"/>
  <c r="B41" i="8"/>
  <c r="B40" i="8"/>
  <c r="B39" i="8"/>
  <c r="B38" i="8"/>
  <c r="B37" i="8"/>
  <c r="B36" i="8"/>
  <c r="B25" i="8"/>
  <c r="B29" i="8"/>
  <c r="B28" i="8"/>
  <c r="B27" i="8"/>
  <c r="B26" i="8"/>
  <c r="B19" i="8"/>
  <c r="B24" i="8"/>
  <c r="B23" i="8"/>
  <c r="B22" i="8"/>
  <c r="B21" i="8"/>
  <c r="B20" i="8"/>
  <c r="B17" i="8"/>
  <c r="B16" i="8"/>
  <c r="B15" i="8"/>
  <c r="B13" i="8"/>
  <c r="B12" i="8"/>
  <c r="B11" i="8"/>
  <c r="B10" i="8"/>
  <c r="B9" i="8"/>
  <c r="B8" i="8"/>
  <c r="B70" i="8"/>
  <c r="B54" i="8"/>
  <c r="B18" i="8"/>
  <c r="B14" i="8"/>
  <c r="B7" i="8"/>
  <c r="B6" i="8" s="1"/>
  <c r="L70" i="8"/>
  <c r="L54" i="8"/>
  <c r="L33" i="8"/>
  <c r="L18" i="8"/>
  <c r="L6" i="8"/>
  <c r="L64" i="8"/>
  <c r="L55" i="8"/>
  <c r="L49" i="8"/>
  <c r="L44" i="8"/>
  <c r="L34" i="8"/>
  <c r="L25" i="8"/>
  <c r="L19" i="8"/>
  <c r="L14" i="8"/>
  <c r="L7" i="8"/>
  <c r="B34" i="8"/>
  <c r="B33" i="8" s="1"/>
  <c r="B71" i="8"/>
  <c r="B72" i="8"/>
  <c r="B73" i="8"/>
  <c r="B74" i="8"/>
  <c r="B75" i="8"/>
  <c r="J5" i="21"/>
  <c r="I5" i="21"/>
  <c r="H5" i="21"/>
  <c r="G5" i="21"/>
  <c r="F5" i="21"/>
  <c r="E5" i="21"/>
  <c r="D5" i="21"/>
  <c r="C5" i="21"/>
  <c r="J70" i="8"/>
  <c r="I70" i="8"/>
  <c r="H70" i="8"/>
  <c r="G70" i="8"/>
  <c r="F70" i="8"/>
  <c r="E70" i="8"/>
  <c r="D70" i="8"/>
  <c r="C70" i="8"/>
  <c r="J64" i="8"/>
  <c r="I64" i="8"/>
  <c r="H64" i="8"/>
  <c r="G64" i="8"/>
  <c r="F64" i="8"/>
  <c r="E64" i="8"/>
  <c r="D64" i="8"/>
  <c r="C64" i="8"/>
  <c r="J55" i="8"/>
  <c r="J54" i="8" s="1"/>
  <c r="I55" i="8"/>
  <c r="I54" i="8"/>
  <c r="H55" i="8"/>
  <c r="H54" i="8" s="1"/>
  <c r="G55" i="8"/>
  <c r="G54" i="8"/>
  <c r="F55" i="8"/>
  <c r="F54" i="8"/>
  <c r="E55" i="8"/>
  <c r="E54" i="8" s="1"/>
  <c r="D55" i="8"/>
  <c r="C55" i="8"/>
  <c r="C54" i="8"/>
  <c r="D54" i="8"/>
  <c r="J49" i="8"/>
  <c r="I49" i="8"/>
  <c r="H49" i="8"/>
  <c r="G49" i="8"/>
  <c r="F49" i="8"/>
  <c r="E49" i="8"/>
  <c r="D49" i="8"/>
  <c r="C49" i="8"/>
  <c r="J44" i="8"/>
  <c r="I44" i="8"/>
  <c r="H44" i="8"/>
  <c r="G44" i="8"/>
  <c r="F44" i="8"/>
  <c r="E44" i="8"/>
  <c r="D44" i="8"/>
  <c r="C44" i="8"/>
  <c r="J34" i="8"/>
  <c r="J33" i="8"/>
  <c r="I34" i="8"/>
  <c r="I33" i="8" s="1"/>
  <c r="H34" i="8"/>
  <c r="H33" i="8"/>
  <c r="G34" i="8"/>
  <c r="G33" i="8"/>
  <c r="F34" i="8"/>
  <c r="F33" i="8" s="1"/>
  <c r="E34" i="8"/>
  <c r="E33" i="8"/>
  <c r="D34" i="8"/>
  <c r="D33" i="8"/>
  <c r="C34" i="8"/>
  <c r="C33" i="8" s="1"/>
  <c r="J25" i="8"/>
  <c r="I25" i="8"/>
  <c r="H25" i="8"/>
  <c r="G25" i="8"/>
  <c r="F25" i="8"/>
  <c r="E25" i="8"/>
  <c r="D25" i="8"/>
  <c r="C25" i="8"/>
  <c r="J19" i="8"/>
  <c r="J18" i="8"/>
  <c r="I19" i="8"/>
  <c r="I18" i="8"/>
  <c r="H19" i="8"/>
  <c r="H18" i="8"/>
  <c r="G19" i="8"/>
  <c r="G18" i="8"/>
  <c r="F19" i="8"/>
  <c r="F18" i="8"/>
  <c r="E19" i="8"/>
  <c r="E18" i="8"/>
  <c r="D19" i="8"/>
  <c r="D18" i="8"/>
  <c r="C19" i="8"/>
  <c r="C18" i="8"/>
  <c r="J14" i="8"/>
  <c r="I14" i="8"/>
  <c r="H14" i="8"/>
  <c r="G14" i="8"/>
  <c r="F14" i="8"/>
  <c r="E14" i="8"/>
  <c r="D14" i="8"/>
  <c r="C14" i="8"/>
  <c r="J7" i="8"/>
  <c r="I7" i="8"/>
  <c r="I6" i="8"/>
  <c r="H7" i="8"/>
  <c r="H6" i="8"/>
  <c r="G7" i="8"/>
  <c r="G6" i="8"/>
  <c r="F7" i="8"/>
  <c r="F6" i="8"/>
  <c r="E7" i="8"/>
  <c r="E6" i="8"/>
  <c r="D7" i="8"/>
  <c r="D6" i="8"/>
  <c r="C7" i="8"/>
  <c r="C6" i="8"/>
  <c r="J6" i="8"/>
  <c r="K14" i="8"/>
  <c r="B13" i="21"/>
  <c r="B6" i="21"/>
  <c r="B7" i="21"/>
  <c r="B8" i="21"/>
  <c r="B9" i="21"/>
  <c r="B10" i="21"/>
  <c r="B11" i="21"/>
  <c r="B12" i="21"/>
  <c r="B14" i="21"/>
  <c r="B15" i="21"/>
  <c r="B16" i="21"/>
  <c r="K70" i="8"/>
  <c r="B65" i="8"/>
  <c r="B35" i="8"/>
  <c r="B32" i="8"/>
  <c r="B31" i="8"/>
  <c r="B30" i="8"/>
  <c r="B5" i="21" l="1"/>
  <c r="B5" i="5"/>
  <c r="L5" i="8" l="1"/>
</calcChain>
</file>

<file path=xl/sharedStrings.xml><?xml version="1.0" encoding="utf-8"?>
<sst xmlns="http://schemas.openxmlformats.org/spreadsheetml/2006/main" count="989" uniqueCount="411">
  <si>
    <t>Table 48</t>
  </si>
  <si>
    <t>Law Enforcement Officers Accidentally Killed</t>
  </si>
  <si>
    <t>Region, Geographic Division, and State, 2012–2021</t>
  </si>
  <si>
    <t>Area</t>
  </si>
  <si>
    <t>Total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</si>
  <si>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</si>
  <si>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</si>
  <si>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</si>
  <si>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</si>
  <si>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</si>
  <si>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</si>
  <si>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</si>
  <si>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</si>
  <si>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</si>
  <si>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</si>
  <si>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Number of victim officers</t>
  </si>
  <si>
    <t>NORTHEAST</t>
  </si>
  <si>
    <t>New England</t>
  </si>
  <si>
    <t>Connecticut</t>
  </si>
  <si>
    <t>Maine</t>
  </si>
  <si>
    <t>Massachusetts</t>
  </si>
  <si>
    <t>New Hampshire</t>
  </si>
  <si>
    <t>Rhode Island</t>
  </si>
  <si>
    <t>Vermont</t>
  </si>
  <si>
    <t>Middle Atlantic</t>
  </si>
  <si>
    <t>New Jersey</t>
  </si>
  <si>
    <t>New York</t>
  </si>
  <si>
    <t>Pennsylvania</t>
  </si>
  <si>
    <t>MIDWEST</t>
  </si>
  <si>
    <t>East North Central</t>
  </si>
  <si>
    <t>Illinois</t>
  </si>
  <si>
    <t>Indiana</t>
  </si>
  <si>
    <t>Michigan</t>
  </si>
  <si>
    <t>Ohio</t>
  </si>
  <si>
    <t>Wisconsin</t>
  </si>
  <si>
    <t>West North Central</t>
  </si>
  <si>
    <t>Iowa</t>
  </si>
  <si>
    <t>Kansas</t>
  </si>
  <si>
    <t>Minnesota</t>
  </si>
  <si>
    <t>Missouri</t>
  </si>
  <si>
    <t>Nebraska</t>
  </si>
  <si>
    <t>North Dakota</t>
  </si>
  <si>
    <t>South Dakota</t>
  </si>
  <si>
    <t>SOUTH</t>
  </si>
  <si>
    <t>South Atlantic</t>
  </si>
  <si>
    <t>Delaware</t>
  </si>
  <si>
    <t>District of Columbia</t>
  </si>
  <si>
    <t>Florida</t>
  </si>
  <si>
    <t>Georgia</t>
  </si>
  <si>
    <t>Maryland</t>
  </si>
  <si>
    <t>North Carolina</t>
  </si>
  <si>
    <t>South Carolina</t>
  </si>
  <si>
    <t>Virginia</t>
  </si>
  <si>
    <t>West Virginia</t>
  </si>
  <si>
    <t>East South Central</t>
  </si>
  <si>
    <t>Alabama</t>
  </si>
  <si>
    <t>Kentucky</t>
  </si>
  <si>
    <t>Mississippi</t>
  </si>
  <si>
    <t>Tennessee</t>
  </si>
  <si>
    <t>West South Central</t>
  </si>
  <si>
    <t>Arkansas</t>
  </si>
  <si>
    <t>Louisiana</t>
  </si>
  <si>
    <t>Oklahoma</t>
  </si>
  <si>
    <t>Texas</t>
  </si>
  <si>
    <t>WEST</t>
  </si>
  <si>
    <t>Mountain</t>
  </si>
  <si>
    <t>Arizona</t>
  </si>
  <si>
    <t>Colorado</t>
  </si>
  <si>
    <t>Idaho</t>
  </si>
  <si>
    <t>Montana</t>
  </si>
  <si>
    <t>Nevada</t>
  </si>
  <si>
    <t>New Mexico</t>
  </si>
  <si>
    <t>Utah</t>
  </si>
  <si>
    <t>Wyoming</t>
  </si>
  <si>
    <t>Pacific</t>
  </si>
  <si>
    <t>Alaska</t>
  </si>
  <si>
    <t>California</t>
  </si>
  <si>
    <t>Hawaii</t>
  </si>
  <si>
    <t>Oregon</t>
  </si>
  <si>
    <t>Washington</t>
  </si>
  <si>
    <t>PUERTO RICO AND OTHER OUTLYING AREAS</t>
  </si>
  <si>
    <t>American Samoa</t>
  </si>
  <si>
    <t>Guam</t>
  </si>
  <si>
    <t>Mariana Islands</t>
  </si>
  <si>
    <t>Puerto Rico</t>
  </si>
  <si>
    <t>U.S. Virgin Islands</t>
  </si>
  <si>
    <t>Table 49</t>
  </si>
  <si>
    <t>Population Group/Agency Type, 2012-2021</t>
  </si>
  <si>
    <t>Population group/agency type</t>
  </si>
  <si>
    <t>Group I (cities 250,000 and over)</t>
  </si>
  <si>
    <t>Group II (cities 100,000–249,999)</t>
  </si>
  <si>
    <t>Group III (cities 50,000–99,999)</t>
  </si>
  <si>
    <t>Group IV (cities 25,000–49,999)</t>
  </si>
  <si>
    <t>Group V (cities 10,000–24,999)</t>
  </si>
  <si>
    <t>Group VI (cities under 10,000)</t>
  </si>
  <si>
    <t>Metropolitan counties</t>
  </si>
  <si>
    <t>Nonmetropolitan counties</t>
  </si>
  <si>
    <t>State agencies</t>
  </si>
  <si>
    <t>Federal agencies</t>
  </si>
  <si>
    <t>Puerto Rico and other outlying areas</t>
  </si>
  <si>
    <t>Table 50</t>
  </si>
  <si>
    <t>Time of Incident, 2012–2021</t>
  </si>
  <si>
    <t>Time</t>
  </si>
  <si>
    <t>Total a.m. hours</t>
  </si>
  <si>
    <t>12:01 a.m.-2 a.m.</t>
  </si>
  <si>
    <t>2:01 a.m.-4 a.m.</t>
  </si>
  <si>
    <t>4:01 a.m.-6 a.m.</t>
  </si>
  <si>
    <t>6:01 a.m.-8 a.m.</t>
  </si>
  <si>
    <t>8:01 a.m.-10 a.m.</t>
  </si>
  <si>
    <t>10:01 a.m.-Noon</t>
  </si>
  <si>
    <t>Total p.m. hours</t>
  </si>
  <si>
    <t>12:01 p.m.-2 p.m.</t>
  </si>
  <si>
    <t>2:01 p.m.-4 p.m.</t>
  </si>
  <si>
    <t>4:01 p.m.-6 p.m.</t>
  </si>
  <si>
    <t>6:01 p.m.-8 p.m.</t>
  </si>
  <si>
    <t>8:01 p.m.-10 p.m.</t>
  </si>
  <si>
    <t>10:01 p.m.-Midnight</t>
  </si>
  <si>
    <t>Not reported</t>
  </si>
  <si>
    <t>Table 51</t>
  </si>
  <si>
    <t>Day of Incident, 2012–2021</t>
  </si>
  <si>
    <t>Day</t>
  </si>
  <si>
    <t>Sunday</t>
  </si>
  <si>
    <t>Monday</t>
  </si>
  <si>
    <t>Tuesday</t>
  </si>
  <si>
    <t>Wednesday</t>
  </si>
  <si>
    <t>Thursday</t>
  </si>
  <si>
    <t>Friday</t>
  </si>
  <si>
    <t>Saturday</t>
  </si>
  <si>
    <t>Table 52</t>
  </si>
  <si>
    <t>Time of Incident by Day of Incident, 2021</t>
  </si>
  <si>
    <t>Not Reported</t>
  </si>
  <si>
    <t>Table 53</t>
  </si>
  <si>
    <t>Time of Incident by Day of Incident, 2012–2021</t>
  </si>
  <si>
    <t>Table 54</t>
  </si>
  <si>
    <t>Month of Incident, 2012-2021</t>
  </si>
  <si>
    <t>Month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</si>
  <si>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</si>
  <si>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</si>
  <si>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</si>
  <si>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</si>
  <si>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</si>
  <si>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</si>
  <si>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</si>
  <si>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</si>
  <si>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</si>
  <si>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</si>
  <si>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</si>
  <si>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</si>
  <si>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Table 55</t>
  </si>
  <si>
    <t>Age Group of Victim Officer, 2012–2021</t>
  </si>
  <si>
    <t>Age Group</t>
  </si>
  <si>
    <t>Unknown</t>
  </si>
  <si>
    <t>Under 25</t>
  </si>
  <si>
    <t>25-30</t>
  </si>
  <si>
    <t>31-35</t>
  </si>
  <si>
    <t>36-40</t>
  </si>
  <si>
    <t>41-45</t>
  </si>
  <si>
    <t>46-50</t>
  </si>
  <si>
    <t>51-55</t>
  </si>
  <si>
    <t>56-60</t>
  </si>
  <si>
    <t>Over 60</t>
  </si>
  <si>
    <t>Average Age</t>
  </si>
  <si>
    <t>Table 56</t>
  </si>
  <si>
    <t>Years of Service of Victim Officer, 2012–2021</t>
  </si>
  <si>
    <t>Years of Service</t>
  </si>
  <si>
    <t>Less than 1</t>
  </si>
  <si>
    <t>1-5</t>
  </si>
  <si>
    <t>6-10</t>
  </si>
  <si>
    <t>11-15</t>
  </si>
  <si>
    <t>16-20</t>
  </si>
  <si>
    <t>21-25</t>
  </si>
  <si>
    <t>26-30</t>
  </si>
  <si>
    <t>More than 30</t>
  </si>
  <si>
    <t>Average years of service</t>
  </si>
  <si>
    <t>Table 57</t>
  </si>
  <si>
    <t>Age Group of Victim Officer by Years of Service, 2021</t>
  </si>
  <si>
    <t>Table 58</t>
  </si>
  <si>
    <t>Age Group of Victim Officer by Years of Service, 2012–2021</t>
  </si>
  <si>
    <t>Table 59</t>
  </si>
  <si>
    <t>Profile of Victim Officer, Average Demographics, 2012–2021</t>
  </si>
  <si>
    <t>Average</t>
  </si>
  <si>
    <t>5-year average</t>
  </si>
  <si>
    <t>10-year average</t>
  </si>
  <si>
    <t>2002-2006</t>
  </si>
  <si>
    <t>2007-2011</t>
  </si>
  <si>
    <t>2012-2016</t>
  </si>
  <si>
    <t>2017-2021</t>
  </si>
  <si>
    <t>2002-2011</t>
  </si>
  <si>
    <t>2012-2021</t>
  </si>
  <si>
    <t>Age</t>
  </si>
  <si>
    <t>Years of Experience</t>
  </si>
  <si>
    <t>Height</t>
  </si>
  <si>
    <t>5ft 9in</t>
  </si>
  <si>
    <t>5ft 11in</t>
  </si>
  <si>
    <t>Weight</t>
  </si>
  <si>
    <t>Table 60</t>
  </si>
  <si>
    <t>Race, Ethnicity, and Sex of Victim Officer, 2012–2021</t>
  </si>
  <si>
    <t>Victim officer</t>
  </si>
  <si>
    <t>Race</t>
  </si>
  <si>
    <t>White</t>
  </si>
  <si>
    <t>Black or African American</t>
  </si>
  <si>
    <t>American Indian or Alaska Native</t>
  </si>
  <si>
    <t>Asian</t>
  </si>
  <si>
    <t>Native Hawaiian or Other Pacific Islander</t>
  </si>
  <si>
    <t>Ethnicity</t>
  </si>
  <si>
    <t>Hispanic or Latino</t>
  </si>
  <si>
    <t>Not Hispanic or Latino</t>
  </si>
  <si>
    <t>Sex</t>
  </si>
  <si>
    <t>Male</t>
  </si>
  <si>
    <t>Female</t>
  </si>
  <si>
    <t>Table 61</t>
  </si>
  <si>
    <t>Age Group of Victim Officer by Race and Sex, 2021</t>
  </si>
  <si>
    <t>Table 62</t>
  </si>
  <si>
    <t>Age Group of Victim Officer by Race and Sex, 2012–2021</t>
  </si>
  <si>
    <t>Table 63</t>
  </si>
  <si>
    <t>Time of Incident by Type of Assignment, 2021</t>
  </si>
  <si>
    <t>Investigative/detective</t>
  </si>
  <si>
    <t>Off duty, but acting in an official capacity</t>
  </si>
  <si>
    <t>One-officer patrol</t>
  </si>
  <si>
    <t>Overtime/extra duty activity</t>
  </si>
  <si>
    <t>Special assignment</t>
  </si>
  <si>
    <t>Tactical assignment</t>
  </si>
  <si>
    <t>Two-officer patrol</t>
  </si>
  <si>
    <t>Assisted</t>
  </si>
  <si>
    <t>Alone</t>
  </si>
  <si>
    <t/>
  </si>
  <si>
    <t>Table 64</t>
  </si>
  <si>
    <t>Time of Incident by Type of Assignment, 2012–2021</t>
  </si>
  <si>
    <t>Court/prisoner security</t>
  </si>
  <si>
    <t>Off duty</t>
  </si>
  <si>
    <t>Other</t>
  </si>
  <si>
    <t>Plainclothes assignment</t>
  </si>
  <si>
    <t>Tactical assignment (uniformed)</t>
  </si>
  <si>
    <t>Undercover</t>
  </si>
  <si>
    <t>Table 65</t>
  </si>
  <si>
    <t>Type of Accident and Activity of Victim Officer, 2012–2021</t>
  </si>
  <si>
    <t>Circumstance</t>
  </si>
  <si>
    <t>Aircraft crash</t>
  </si>
  <si>
    <t>Drowning</t>
  </si>
  <si>
    <t>Participating in rescue operation</t>
  </si>
  <si>
    <t>Participating in training exercise</t>
  </si>
  <si>
    <t>Patrolling</t>
  </si>
  <si>
    <t>Recovery operation</t>
  </si>
  <si>
    <t>Rescue operation</t>
  </si>
  <si>
    <t>Fall</t>
  </si>
  <si>
    <t>Engaging in foot pursuit</t>
  </si>
  <si>
    <t>Firearm-related incident</t>
  </si>
  <si>
    <t>Engaging in tactical situation</t>
  </si>
  <si>
    <t>Non-range training</t>
  </si>
  <si>
    <t>Performing an arrest</t>
  </si>
  <si>
    <t>Range training</t>
  </si>
  <si>
    <t>Motor vehicle crash</t>
  </si>
  <si>
    <t>Assisting/investigating vehicle crash</t>
  </si>
  <si>
    <t>Engaging in vehicle pursuit</t>
  </si>
  <si>
    <t>Escorting dignitary or funeral</t>
  </si>
  <si>
    <t>Overseeing work zone</t>
  </si>
  <si>
    <t>Performing traffic control</t>
  </si>
  <si>
    <t>Responding to emergency</t>
  </si>
  <si>
    <t>Responding to nonemergency</t>
  </si>
  <si>
    <t>Motor vehicle crash (ATV/motorcycle)</t>
  </si>
  <si>
    <t>Escorting funeral or dignitary</t>
  </si>
  <si>
    <t>Performing traffic stop</t>
  </si>
  <si>
    <t>Training</t>
  </si>
  <si>
    <t>Motor vehicle crash (car/truck/SUV)</t>
  </si>
  <si>
    <t>Assisting motorist</t>
  </si>
  <si>
    <t>Motor vehicle crash (watercraft)</t>
  </si>
  <si>
    <t>Other accidental</t>
  </si>
  <si>
    <t>Pedestrian officer struck by vehicle</t>
  </si>
  <si>
    <t>Providing/deploying equipment</t>
  </si>
  <si>
    <t>Table 66</t>
  </si>
  <si>
    <t>Type of Accident by Type of Assignment, 2021</t>
  </si>
  <si>
    <t>Number of Victim Officers</t>
  </si>
  <si>
    <t>Safety equipment used (flotation device, scuba equipment, etc.)</t>
  </si>
  <si>
    <t>Not wearing seatbelt</t>
  </si>
  <si>
    <t>Wearing seatbelt</t>
  </si>
  <si>
    <t>Wearing helmet</t>
  </si>
  <si>
    <t>Not wearing high visibility clothing</t>
  </si>
  <si>
    <t>Wearing high visibility clothing</t>
  </si>
  <si>
    <t>Table 67</t>
  </si>
  <si>
    <t>Type of Accident by Type of Assignment, 2012–2021</t>
  </si>
  <si>
    <t>Equipment failure or malfunction</t>
  </si>
  <si>
    <t>Pilot error</t>
  </si>
  <si>
    <t>Reason unknown due to ongoing investigation</t>
  </si>
  <si>
    <t>None</t>
  </si>
  <si>
    <t>Yes</t>
  </si>
  <si>
    <t>Fall protection/harness,Helmet</t>
  </si>
  <si>
    <t>Fall protection/harness,Helmet,Other</t>
  </si>
  <si>
    <t>Helmet</t>
  </si>
  <si>
    <t>Accidental discharge while cleaning weapon</t>
  </si>
  <si>
    <t>Crossfire</t>
  </si>
  <si>
    <t>Mistaken for offender</t>
  </si>
  <si>
    <t>Other accidental discharge</t>
  </si>
  <si>
    <t>Training mishap</t>
  </si>
  <si>
    <t>Not wearing helmet</t>
  </si>
  <si>
    <t>Table 68</t>
  </si>
  <si>
    <t>Lighting and Weather Conditions by Type of Accident, 2021</t>
  </si>
  <si>
    <t>Conditions</t>
  </si>
  <si>
    <t>Lighting</t>
  </si>
  <si>
    <t>Dark</t>
  </si>
  <si>
    <t>Daylight</t>
  </si>
  <si>
    <t>Dusk</t>
  </si>
  <si>
    <t>Weather/environmental</t>
  </si>
  <si>
    <t>Blowing dirt/sand/soil</t>
  </si>
  <si>
    <t>Clear</t>
  </si>
  <si>
    <t>Cloudy/partly cloudy</t>
  </si>
  <si>
    <t>Rain</t>
  </si>
  <si>
    <t>Table 69</t>
  </si>
  <si>
    <t>Lighting and Weather Conditions by Type of Accident, 2012–2021</t>
  </si>
  <si>
    <t>Artificial</t>
  </si>
  <si>
    <t>Dawn</t>
  </si>
  <si>
    <t>Blizzard</t>
  </si>
  <si>
    <t>Cloudy</t>
  </si>
  <si>
    <t>Fire/fog/smog/smoke</t>
  </si>
  <si>
    <t>Flooding</t>
  </si>
  <si>
    <t>Fog, smoke, smog</t>
  </si>
  <si>
    <t>Freezing rain/hail/sleet</t>
  </si>
  <si>
    <t>Hurricane</t>
  </si>
  <si>
    <t>Not applicable (indoors)</t>
  </si>
  <si>
    <t>Severe crosswinds/high winds</t>
  </si>
  <si>
    <t>Snow</t>
  </si>
  <si>
    <t>Table 70</t>
  </si>
  <si>
    <t>State and Agency by Type of Accident, 2021</t>
  </si>
  <si>
    <t>State</t>
  </si>
  <si>
    <t>Agency</t>
  </si>
  <si>
    <t>AL</t>
  </si>
  <si>
    <t>Baldwin County Sheriff's Office</t>
  </si>
  <si>
    <t>AR</t>
  </si>
  <si>
    <t>Independence County Sheriff's Office</t>
  </si>
  <si>
    <t>AZ</t>
  </si>
  <si>
    <t>La Paz County Sheriff's Office</t>
  </si>
  <si>
    <t>Maricopa County Sheriff's Office</t>
  </si>
  <si>
    <t>Nogales Police Department</t>
  </si>
  <si>
    <t>Phoenix Police Department</t>
  </si>
  <si>
    <t>CA</t>
  </si>
  <si>
    <t>Galt Police Department</t>
  </si>
  <si>
    <t>Imperial County Sheriff's Office</t>
  </si>
  <si>
    <t>Los Angeles County Sheriff's Department</t>
  </si>
  <si>
    <t>Los Angeles Police Department</t>
  </si>
  <si>
    <t>San Diego Police Department</t>
  </si>
  <si>
    <t>United States Department of Homeland Security-Customs and Border Protection- United States Border Patrol, Indio</t>
  </si>
  <si>
    <t>CT</t>
  </si>
  <si>
    <t>Connecticut State Police</t>
  </si>
  <si>
    <t>DC</t>
  </si>
  <si>
    <t>United States Department of Homeland Security- Customs and Border Patrol- United States Border Patrol, Washington</t>
  </si>
  <si>
    <t>United States Department of Justice- United States Marshals Service, Washington</t>
  </si>
  <si>
    <t>FL</t>
  </si>
  <si>
    <t>Miccosukee Tribal Police Department</t>
  </si>
  <si>
    <t>Pinellas County Sheriff's Office</t>
  </si>
  <si>
    <t>Tampa Police Department</t>
  </si>
  <si>
    <t>GA</t>
  </si>
  <si>
    <t>DeKalb County Police Department</t>
  </si>
  <si>
    <t>IA</t>
  </si>
  <si>
    <t>Iowa State Patrol, Owelwein</t>
  </si>
  <si>
    <t>IL</t>
  </si>
  <si>
    <t>Brooklyn Police Department</t>
  </si>
  <si>
    <t>Hometown Police Department</t>
  </si>
  <si>
    <t>Illinois State Police, Pesotum</t>
  </si>
  <si>
    <t>IN</t>
  </si>
  <si>
    <t>Monroe County Sheriff's Office</t>
  </si>
  <si>
    <t>KS</t>
  </si>
  <si>
    <t>Butler County Sheriff's Office</t>
  </si>
  <si>
    <t>KY</t>
  </si>
  <si>
    <t>Louisville Metro Police Department</t>
  </si>
  <si>
    <t>LA</t>
  </si>
  <si>
    <t>Caddo Sheriff's Office</t>
  </si>
  <si>
    <t>MA</t>
  </si>
  <si>
    <t>Worcester Police Department</t>
  </si>
  <si>
    <t>MD</t>
  </si>
  <si>
    <t>Greenbelt Police Department</t>
  </si>
  <si>
    <t>ME</t>
  </si>
  <si>
    <t>Hancock County Sheriff's Office</t>
  </si>
  <si>
    <t>MN</t>
  </si>
  <si>
    <t>Minnesota Department of Natural Resources, St. Paul</t>
  </si>
  <si>
    <t>MO</t>
  </si>
  <si>
    <t>St. Louis County Police Department</t>
  </si>
  <si>
    <t>MS</t>
  </si>
  <si>
    <t>Jefferson Davis County Sheriff's Department</t>
  </si>
  <si>
    <t>Mississippi Department of Public Safety</t>
  </si>
  <si>
    <t>NC</t>
  </si>
  <si>
    <t>Charlotte-Mecklenburg Police Department, North Carolina</t>
  </si>
  <si>
    <t>Knightdale Police Department</t>
  </si>
  <si>
    <t>Newton Grove Police Department</t>
  </si>
  <si>
    <t>NH</t>
  </si>
  <si>
    <t>New Hampshire State Police, Concord</t>
  </si>
  <si>
    <t>NM</t>
  </si>
  <si>
    <t>Artesia Police Department</t>
  </si>
  <si>
    <t>NY</t>
  </si>
  <si>
    <t>New York City Police Department</t>
  </si>
  <si>
    <t>New York State Police, Brentwood</t>
  </si>
  <si>
    <t>New York State Police, Schenectady</t>
  </si>
  <si>
    <t>OH</t>
  </si>
  <si>
    <t>Nelsonville Police Department</t>
  </si>
  <si>
    <t>OR</t>
  </si>
  <si>
    <t>Oregon State Police, Salem</t>
  </si>
  <si>
    <t>Puerto Rico Police Department</t>
  </si>
  <si>
    <t>SC</t>
  </si>
  <si>
    <t>Horry County Police Department</t>
  </si>
  <si>
    <t>Lake City Police Department</t>
  </si>
  <si>
    <t>Marion County Sheriff's Office</t>
  </si>
  <si>
    <t>North Myrtle Beach Department of Public Safety</t>
  </si>
  <si>
    <t>TN</t>
  </si>
  <si>
    <t>Hardeman County Sheriff's Office</t>
  </si>
  <si>
    <t>Memphis Police Department</t>
  </si>
  <si>
    <t>TX</t>
  </si>
  <si>
    <t>Austin Police Department</t>
  </si>
  <si>
    <t>Dallas Police Department</t>
  </si>
  <si>
    <t>Harris County Sheriff's Office</t>
  </si>
  <si>
    <t>WA</t>
  </si>
  <si>
    <t>Seattle Police Department</t>
  </si>
  <si>
    <t>Back to Index</t>
  </si>
  <si>
    <t>Tables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</si>
</sst>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8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9"/>
      <name val="Times New Roman"/>
      <family val="1"/>
    </font>
    <font>
      <i/>
      <sz val="10"/>
      <name val="Times New Roman"/>
      <family val="1"/>
    </font>
    <font>
      <vertAlign val="superscript"/>
      <sz val="10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name val="Calibri"/>
      <family val="2"/>
    </font>
    <font>
      <sz val="11"/>
      <name val="Times New Roman"/>
      <family val="1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14"/>
      <name val="Arial"/>
      <family val="2"/>
    </font>
    <font>
      <b/>
      <sz val="12"/>
      <name val="Arial"/>
      <family val="2"/>
    </font>
    <font>
      <u/>
      <sz val="10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13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/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indexed="64"/>
      </right>
      <top style="thin">
        <color theme="0" tint="-0.34998626667073579"/>
      </top>
      <bottom/>
      <diagonal/>
    </border>
    <border>
      <left/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indexed="64"/>
      </right>
      <top/>
      <bottom/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rgb="FF000000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rgb="FF000000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rgb="FF000000"/>
      </right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theme="2" tint="-0.499984740745262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theme="2" tint="-0.499984740745262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2" tint="-0.499984740745262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2" tint="-0.249977111117893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rgb="FF000000"/>
      </bottom>
      <diagonal/>
    </border>
    <border>
      <left style="thin">
        <color theme="0" tint="-0.34998626667073579"/>
      </left>
      <right style="thin">
        <color rgb="FF000000"/>
      </right>
      <top style="thin">
        <color theme="0" tint="-0.34998626667073579"/>
      </top>
      <bottom style="thin">
        <color rgb="FF000000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rgb="FF000000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rgb="FF000000"/>
      </right>
      <top style="thin">
        <color rgb="FF000000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rgb="FF000000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rgb="FF000000"/>
      </top>
      <bottom style="thin">
        <color rgb="FF000000"/>
      </bottom>
      <diagonal/>
    </border>
    <border>
      <left style="thin">
        <color theme="0" tint="-0.34998626667073579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0" tint="-0.34998626667073579"/>
      </left>
      <right style="thin">
        <color rgb="FF000000"/>
      </right>
      <top/>
      <bottom/>
      <diagonal/>
    </border>
    <border>
      <left/>
      <right style="thin">
        <color theme="0" tint="-0.34998626667073579"/>
      </right>
      <top style="thin">
        <color rgb="FF000000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rgb="FF000000"/>
      </right>
      <top style="thin">
        <color theme="0" tint="-0.34998626667073579"/>
      </top>
      <bottom style="thin">
        <color indexed="64"/>
      </bottom>
      <diagonal/>
    </border>
    <border>
      <left/>
      <right style="thin">
        <color theme="0" tint="-0.34998626667073579"/>
      </right>
      <top/>
      <bottom style="thin">
        <color indexed="6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theme="0" tint="-0.34998626667073579"/>
      </bottom>
      <diagonal/>
    </border>
    <border>
      <left style="thin">
        <color rgb="FF000000"/>
      </left>
      <right style="thin">
        <color rgb="FF000000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0" tint="-0.34998626667073579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theme="0" tint="-0.34998626667073579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/>
      <diagonal/>
    </border>
    <border>
      <left style="thin">
        <color theme="0" tint="-0.34998626667073579"/>
      </left>
      <right/>
      <top style="thin">
        <color indexed="64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rgb="FF000000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rgb="FF000000"/>
      </bottom>
      <diagonal/>
    </border>
  </borders>
  <cellStyleXfs count="2">
    <xf numFmtId="0" fontId="0" fillId="0" borderId="0"/>
    <xf numFmtId="0" fontId="18" fillId="0" borderId="0" applyNumberFormat="0" applyFill="0" applyBorder="0" applyAlignment="0" applyProtection="0"/>
  </cellStyleXfs>
  <cellXfs count="413">
    <xf numFmtId="0" fontId="0" fillId="0" borderId="0" xfId="0"/>
    <xf numFmtId="0" fontId="3" fillId="0" borderId="0" xfId="0" applyFont="1" applyAlignment="1"/>
    <xf numFmtId="0" fontId="2" fillId="0" borderId="0" xfId="0" applyFont="1" applyAlignment="1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3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right" vertical="center"/>
    </xf>
    <xf numFmtId="0" fontId="6" fillId="0" borderId="0" xfId="0" applyNumberFormat="1" applyFont="1" applyAlignment="1">
      <alignment vertical="center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right" vertical="center" wrapText="1"/>
    </xf>
    <xf numFmtId="0" fontId="2" fillId="0" borderId="0" xfId="0" applyNumberFormat="1" applyFont="1" applyBorder="1" applyAlignment="1">
      <alignment horizontal="right" vertical="center"/>
    </xf>
    <xf numFmtId="0" fontId="2" fillId="0" borderId="0" xfId="0" applyNumberFormat="1" applyFont="1" applyBorder="1" applyAlignment="1">
      <alignment vertical="center"/>
    </xf>
    <xf numFmtId="3" fontId="0" fillId="0" borderId="0" xfId="0" applyNumberFormat="1"/>
    <xf numFmtId="0" fontId="2" fillId="0" borderId="0" xfId="0" applyNumberFormat="1" applyFont="1" applyAlignment="1">
      <alignment horizontal="left"/>
    </xf>
    <xf numFmtId="0" fontId="3" fillId="0" borderId="0" xfId="0" applyNumberFormat="1" applyFont="1" applyAlignment="1"/>
    <xf numFmtId="0" fontId="2" fillId="0" borderId="0" xfId="0" applyNumberFormat="1" applyFont="1" applyAlignment="1"/>
    <xf numFmtId="3" fontId="2" fillId="0" borderId="15" xfId="0" applyNumberFormat="1" applyFont="1" applyBorder="1" applyAlignment="1">
      <alignment horizontal="right" vertical="center"/>
    </xf>
    <xf numFmtId="3" fontId="2" fillId="0" borderId="16" xfId="0" applyNumberFormat="1" applyFont="1" applyBorder="1" applyAlignment="1">
      <alignment horizontal="right" vertical="center"/>
    </xf>
    <xf numFmtId="49" fontId="2" fillId="0" borderId="17" xfId="0" applyNumberFormat="1" applyFont="1" applyBorder="1" applyAlignment="1">
      <alignment horizontal="left" vertical="center" indent="2"/>
    </xf>
    <xf numFmtId="3" fontId="2" fillId="0" borderId="18" xfId="0" applyNumberFormat="1" applyFont="1" applyBorder="1" applyAlignment="1">
      <alignment horizontal="right" vertical="center"/>
    </xf>
    <xf numFmtId="3" fontId="2" fillId="0" borderId="19" xfId="0" applyNumberFormat="1" applyFont="1" applyBorder="1" applyAlignment="1">
      <alignment horizontal="right" vertical="center"/>
    </xf>
    <xf numFmtId="49" fontId="2" fillId="0" borderId="20" xfId="0" applyNumberFormat="1" applyFont="1" applyBorder="1" applyAlignment="1">
      <alignment horizontal="left" vertical="center" indent="2"/>
    </xf>
    <xf numFmtId="49" fontId="3" fillId="0" borderId="13" xfId="0" applyNumberFormat="1" applyFont="1" applyBorder="1" applyAlignment="1">
      <alignment horizontal="center" wrapText="1"/>
    </xf>
    <xf numFmtId="49" fontId="3" fillId="0" borderId="14" xfId="0" applyNumberFormat="1" applyFont="1" applyBorder="1" applyAlignment="1">
      <alignment horizontal="center" wrapText="1"/>
    </xf>
    <xf numFmtId="3" fontId="3" fillId="0" borderId="23" xfId="0" applyNumberFormat="1" applyFont="1" applyBorder="1" applyAlignment="1">
      <alignment horizontal="right" vertical="center"/>
    </xf>
    <xf numFmtId="3" fontId="3" fillId="0" borderId="24" xfId="0" applyNumberFormat="1" applyFont="1" applyBorder="1" applyAlignment="1">
      <alignment horizontal="right" vertical="center"/>
    </xf>
    <xf numFmtId="49" fontId="3" fillId="0" borderId="25" xfId="0" applyNumberFormat="1" applyFont="1" applyBorder="1" applyAlignment="1">
      <alignment horizontal="center" wrapText="1"/>
    </xf>
    <xf numFmtId="49" fontId="3" fillId="0" borderId="26" xfId="0" applyNumberFormat="1" applyFont="1" applyBorder="1" applyAlignment="1">
      <alignment horizontal="center" wrapText="1"/>
    </xf>
    <xf numFmtId="3" fontId="2" fillId="0" borderId="28" xfId="0" applyNumberFormat="1" applyFont="1" applyBorder="1" applyAlignment="1">
      <alignment horizontal="right" vertical="center"/>
    </xf>
    <xf numFmtId="3" fontId="2" fillId="0" borderId="29" xfId="0" applyNumberFormat="1" applyFont="1" applyBorder="1" applyAlignment="1">
      <alignment horizontal="right" vertical="center"/>
    </xf>
    <xf numFmtId="3" fontId="2" fillId="0" borderId="31" xfId="0" applyNumberFormat="1" applyFont="1" applyBorder="1" applyAlignment="1">
      <alignment horizontal="right" vertical="center"/>
    </xf>
    <xf numFmtId="3" fontId="2" fillId="0" borderId="32" xfId="0" applyNumberFormat="1" applyFont="1" applyBorder="1" applyAlignment="1">
      <alignment horizontal="right" vertical="center"/>
    </xf>
    <xf numFmtId="3" fontId="2" fillId="0" borderId="33" xfId="0" applyNumberFormat="1" applyFont="1" applyBorder="1" applyAlignment="1">
      <alignment horizontal="right" vertical="center"/>
    </xf>
    <xf numFmtId="3" fontId="3" fillId="0" borderId="13" xfId="0" applyNumberFormat="1" applyFont="1" applyBorder="1" applyAlignment="1">
      <alignment horizontal="right" vertical="center"/>
    </xf>
    <xf numFmtId="3" fontId="3" fillId="0" borderId="14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left" vertical="center"/>
    </xf>
    <xf numFmtId="3" fontId="3" fillId="0" borderId="35" xfId="0" applyNumberFormat="1" applyFont="1" applyBorder="1" applyAlignment="1">
      <alignment horizontal="right" vertical="center"/>
    </xf>
    <xf numFmtId="3" fontId="2" fillId="0" borderId="36" xfId="0" applyNumberFormat="1" applyFont="1" applyBorder="1" applyAlignment="1">
      <alignment horizontal="right" vertical="center"/>
    </xf>
    <xf numFmtId="3" fontId="2" fillId="0" borderId="37" xfId="0" applyNumberFormat="1" applyFont="1" applyBorder="1" applyAlignment="1">
      <alignment horizontal="right" vertical="center"/>
    </xf>
    <xf numFmtId="3" fontId="2" fillId="0" borderId="38" xfId="0" applyNumberFormat="1" applyFont="1" applyBorder="1" applyAlignment="1">
      <alignment horizontal="right" vertical="center"/>
    </xf>
    <xf numFmtId="49" fontId="3" fillId="0" borderId="2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right" vertical="center"/>
    </xf>
    <xf numFmtId="3" fontId="3" fillId="0" borderId="39" xfId="0" applyNumberFormat="1" applyFont="1" applyBorder="1" applyAlignment="1">
      <alignment horizontal="right" vertical="center"/>
    </xf>
    <xf numFmtId="49" fontId="2" fillId="0" borderId="34" xfId="0" applyNumberFormat="1" applyFont="1" applyBorder="1" applyAlignment="1">
      <alignment horizontal="left" vertical="center" indent="2"/>
    </xf>
    <xf numFmtId="49" fontId="3" fillId="0" borderId="35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/>
    </xf>
    <xf numFmtId="3" fontId="3" fillId="0" borderId="4" xfId="0" applyNumberFormat="1" applyFont="1" applyBorder="1" applyAlignment="1">
      <alignment horizontal="right" vertical="center"/>
    </xf>
    <xf numFmtId="3" fontId="2" fillId="0" borderId="40" xfId="0" applyNumberFormat="1" applyFont="1" applyBorder="1" applyAlignment="1">
      <alignment horizontal="right" vertical="center"/>
    </xf>
    <xf numFmtId="3" fontId="2" fillId="0" borderId="41" xfId="0" applyNumberFormat="1" applyFont="1" applyBorder="1" applyAlignment="1">
      <alignment horizontal="right" vertical="center"/>
    </xf>
    <xf numFmtId="3" fontId="3" fillId="0" borderId="26" xfId="0" applyNumberFormat="1" applyFont="1" applyBorder="1" applyAlignment="1">
      <alignment horizontal="right" vertical="center"/>
    </xf>
    <xf numFmtId="3" fontId="3" fillId="0" borderId="40" xfId="0" applyNumberFormat="1" applyFont="1" applyBorder="1" applyAlignment="1">
      <alignment horizontal="right" vertical="center"/>
    </xf>
    <xf numFmtId="3" fontId="3" fillId="0" borderId="41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left"/>
    </xf>
    <xf numFmtId="49" fontId="3" fillId="0" borderId="35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/>
    </xf>
    <xf numFmtId="3" fontId="2" fillId="0" borderId="44" xfId="0" applyNumberFormat="1" applyFont="1" applyBorder="1" applyAlignment="1">
      <alignment horizontal="right" vertical="center"/>
    </xf>
    <xf numFmtId="3" fontId="2" fillId="0" borderId="45" xfId="0" applyNumberFormat="1" applyFont="1" applyBorder="1" applyAlignment="1">
      <alignment horizontal="right" vertical="center"/>
    </xf>
    <xf numFmtId="3" fontId="2" fillId="0" borderId="46" xfId="0" applyNumberFormat="1" applyFont="1" applyBorder="1" applyAlignment="1">
      <alignment horizontal="right" vertical="center"/>
    </xf>
    <xf numFmtId="3" fontId="2" fillId="0" borderId="47" xfId="0" applyNumberFormat="1" applyFont="1" applyBorder="1" applyAlignment="1">
      <alignment horizontal="right" vertical="center"/>
    </xf>
    <xf numFmtId="49" fontId="2" fillId="0" borderId="3" xfId="0" applyNumberFormat="1" applyFont="1" applyBorder="1" applyAlignment="1">
      <alignment horizontal="left" vertical="center" indent="2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/>
    <xf numFmtId="0" fontId="3" fillId="0" borderId="0" xfId="0" applyFont="1" applyBorder="1" applyAlignment="1">
      <alignment vertical="center"/>
    </xf>
    <xf numFmtId="3" fontId="3" fillId="0" borderId="4" xfId="0" applyNumberFormat="1" applyFont="1" applyFill="1" applyBorder="1" applyAlignment="1">
      <alignment horizontal="right" vertical="center"/>
    </xf>
    <xf numFmtId="3" fontId="2" fillId="0" borderId="49" xfId="0" applyNumberFormat="1" applyFont="1" applyFill="1" applyBorder="1" applyAlignment="1">
      <alignment horizontal="right" vertical="center"/>
    </xf>
    <xf numFmtId="3" fontId="2" fillId="0" borderId="50" xfId="0" applyNumberFormat="1" applyFont="1" applyFill="1" applyBorder="1" applyAlignment="1">
      <alignment horizontal="right" vertical="center"/>
    </xf>
    <xf numFmtId="3" fontId="2" fillId="0" borderId="15" xfId="0" applyNumberFormat="1" applyFont="1" applyFill="1" applyBorder="1" applyAlignment="1">
      <alignment horizontal="right"/>
    </xf>
    <xf numFmtId="3" fontId="2" fillId="0" borderId="16" xfId="0" applyNumberFormat="1" applyFont="1" applyFill="1" applyBorder="1" applyAlignment="1">
      <alignment horizontal="right"/>
    </xf>
    <xf numFmtId="3" fontId="3" fillId="0" borderId="39" xfId="0" applyNumberFormat="1" applyFont="1" applyFill="1" applyBorder="1" applyAlignment="1">
      <alignment horizontal="right" vertical="center"/>
    </xf>
    <xf numFmtId="3" fontId="2" fillId="0" borderId="36" xfId="0" applyNumberFormat="1" applyFont="1" applyFill="1" applyBorder="1" applyAlignment="1">
      <alignment horizontal="right" vertical="center"/>
    </xf>
    <xf numFmtId="3" fontId="2" fillId="0" borderId="32" xfId="0" applyNumberFormat="1" applyFont="1" applyFill="1" applyBorder="1" applyAlignment="1">
      <alignment horizontal="right" vertical="center"/>
    </xf>
    <xf numFmtId="3" fontId="3" fillId="0" borderId="23" xfId="0" applyNumberFormat="1" applyFont="1" applyFill="1" applyBorder="1" applyAlignment="1">
      <alignment horizontal="right" vertical="center"/>
    </xf>
    <xf numFmtId="3" fontId="2" fillId="0" borderId="37" xfId="0" applyNumberFormat="1" applyFont="1" applyFill="1" applyBorder="1" applyAlignment="1">
      <alignment horizontal="right" vertical="center"/>
    </xf>
    <xf numFmtId="3" fontId="2" fillId="0" borderId="15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13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3" fontId="3" fillId="0" borderId="2" xfId="0" applyNumberFormat="1" applyFont="1" applyFill="1" applyBorder="1" applyAlignment="1">
      <alignment horizontal="right" vertical="center"/>
    </xf>
    <xf numFmtId="3" fontId="3" fillId="0" borderId="13" xfId="0" applyNumberFormat="1" applyFont="1" applyFill="1" applyBorder="1" applyAlignment="1">
      <alignment horizontal="right" vertical="center"/>
    </xf>
    <xf numFmtId="3" fontId="3" fillId="0" borderId="14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49" fontId="2" fillId="0" borderId="21" xfId="0" applyNumberFormat="1" applyFont="1" applyFill="1" applyBorder="1" applyAlignment="1">
      <alignment horizontal="left" vertical="center"/>
    </xf>
    <xf numFmtId="3" fontId="3" fillId="0" borderId="22" xfId="0" applyNumberFormat="1" applyFont="1" applyFill="1" applyBorder="1" applyAlignment="1">
      <alignment horizontal="right" vertical="center"/>
    </xf>
    <xf numFmtId="3" fontId="2" fillId="0" borderId="42" xfId="0" applyNumberFormat="1" applyFont="1" applyFill="1" applyBorder="1" applyAlignment="1">
      <alignment horizontal="right" vertical="center"/>
    </xf>
    <xf numFmtId="3" fontId="2" fillId="0" borderId="43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49" fontId="2" fillId="0" borderId="17" xfId="0" applyNumberFormat="1" applyFont="1" applyFill="1" applyBorder="1" applyAlignment="1">
      <alignment horizontal="left" vertical="center"/>
    </xf>
    <xf numFmtId="3" fontId="2" fillId="0" borderId="16" xfId="0" applyNumberFormat="1" applyFont="1" applyFill="1" applyBorder="1" applyAlignment="1">
      <alignment horizontal="right" vertical="center"/>
    </xf>
    <xf numFmtId="49" fontId="2" fillId="0" borderId="17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/>
    <xf numFmtId="49" fontId="2" fillId="0" borderId="51" xfId="0" applyNumberFormat="1" applyFont="1" applyFill="1" applyBorder="1" applyAlignment="1">
      <alignment horizontal="left" vertical="center" wrapText="1"/>
    </xf>
    <xf numFmtId="3" fontId="3" fillId="0" borderId="52" xfId="0" applyNumberFormat="1" applyFont="1" applyFill="1" applyBorder="1" applyAlignment="1">
      <alignment horizontal="right" vertical="center"/>
    </xf>
    <xf numFmtId="3" fontId="3" fillId="0" borderId="52" xfId="0" applyNumberFormat="1" applyFont="1" applyFill="1" applyBorder="1" applyAlignment="1">
      <alignment horizontal="right"/>
    </xf>
    <xf numFmtId="3" fontId="2" fillId="0" borderId="50" xfId="0" applyNumberFormat="1" applyFont="1" applyFill="1" applyBorder="1" applyAlignment="1">
      <alignment horizontal="right"/>
    </xf>
    <xf numFmtId="49" fontId="2" fillId="0" borderId="20" xfId="0" applyNumberFormat="1" applyFont="1" applyFill="1" applyBorder="1" applyAlignment="1">
      <alignment horizontal="left" vertical="center"/>
    </xf>
    <xf numFmtId="3" fontId="3" fillId="0" borderId="24" xfId="0" applyNumberFormat="1" applyFont="1" applyFill="1" applyBorder="1" applyAlignment="1">
      <alignment horizontal="right" vertical="center"/>
    </xf>
    <xf numFmtId="3" fontId="2" fillId="0" borderId="18" xfId="0" applyNumberFormat="1" applyFont="1" applyFill="1" applyBorder="1" applyAlignment="1">
      <alignment horizontal="right" vertical="center"/>
    </xf>
    <xf numFmtId="3" fontId="2" fillId="0" borderId="19" xfId="0" applyNumberFormat="1" applyFont="1" applyFill="1" applyBorder="1" applyAlignment="1">
      <alignment horizontal="right" vertical="center"/>
    </xf>
    <xf numFmtId="49" fontId="2" fillId="0" borderId="34" xfId="0" applyNumberFormat="1" applyFont="1" applyFill="1" applyBorder="1" applyAlignment="1">
      <alignment horizontal="left" vertical="center"/>
    </xf>
    <xf numFmtId="3" fontId="2" fillId="0" borderId="33" xfId="0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vertical="center"/>
    </xf>
    <xf numFmtId="3" fontId="3" fillId="0" borderId="0" xfId="0" applyNumberFormat="1" applyFont="1" applyFill="1" applyAlignment="1">
      <alignment horizontal="right" vertical="center"/>
    </xf>
    <xf numFmtId="0" fontId="3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right" vertical="center"/>
    </xf>
    <xf numFmtId="49" fontId="2" fillId="0" borderId="34" xfId="0" applyNumberFormat="1" applyFont="1" applyFill="1" applyBorder="1" applyAlignment="1">
      <alignment horizontal="left" vertical="center" indent="2"/>
    </xf>
    <xf numFmtId="49" fontId="2" fillId="0" borderId="17" xfId="0" applyNumberFormat="1" applyFont="1" applyFill="1" applyBorder="1" applyAlignment="1">
      <alignment horizontal="left" vertical="center" indent="2"/>
    </xf>
    <xf numFmtId="49" fontId="2" fillId="0" borderId="20" xfId="0" applyNumberFormat="1" applyFont="1" applyFill="1" applyBorder="1" applyAlignment="1">
      <alignment horizontal="left" wrapText="1" indent="2"/>
    </xf>
    <xf numFmtId="0" fontId="3" fillId="0" borderId="0" xfId="0" applyFont="1" applyFill="1" applyAlignment="1"/>
    <xf numFmtId="0" fontId="6" fillId="0" borderId="0" xfId="0" applyNumberFormat="1" applyFont="1" applyFill="1" applyAlignment="1">
      <alignment vertical="center"/>
    </xf>
    <xf numFmtId="49" fontId="2" fillId="0" borderId="20" xfId="0" applyNumberFormat="1" applyFont="1" applyFill="1" applyBorder="1" applyAlignment="1">
      <alignment horizontal="left" vertical="center" indent="2"/>
    </xf>
    <xf numFmtId="0" fontId="0" fillId="0" borderId="0" xfId="0" applyFill="1"/>
    <xf numFmtId="49" fontId="3" fillId="0" borderId="25" xfId="0" applyNumberFormat="1" applyFont="1" applyFill="1" applyBorder="1" applyAlignment="1">
      <alignment horizontal="center" wrapText="1"/>
    </xf>
    <xf numFmtId="49" fontId="3" fillId="0" borderId="13" xfId="0" applyNumberFormat="1" applyFont="1" applyFill="1" applyBorder="1" applyAlignment="1">
      <alignment horizontal="center" wrapText="1"/>
    </xf>
    <xf numFmtId="49" fontId="3" fillId="0" borderId="14" xfId="0" applyNumberFormat="1" applyFont="1" applyFill="1" applyBorder="1" applyAlignment="1">
      <alignment horizontal="center" wrapText="1"/>
    </xf>
    <xf numFmtId="49" fontId="3" fillId="0" borderId="5" xfId="0" applyNumberFormat="1" applyFont="1" applyFill="1" applyBorder="1" applyAlignment="1">
      <alignment horizontal="center" wrapText="1"/>
    </xf>
    <xf numFmtId="49" fontId="0" fillId="0" borderId="0" xfId="0" applyNumberFormat="1" applyFill="1"/>
    <xf numFmtId="3" fontId="3" fillId="0" borderId="25" xfId="0" applyNumberFormat="1" applyFont="1" applyFill="1" applyBorder="1" applyAlignment="1">
      <alignment horizontal="right" vertical="center"/>
    </xf>
    <xf numFmtId="3" fontId="3" fillId="0" borderId="5" xfId="0" applyNumberFormat="1" applyFont="1" applyFill="1" applyBorder="1" applyAlignment="1">
      <alignment horizontal="right" vertical="center"/>
    </xf>
    <xf numFmtId="3" fontId="0" fillId="0" borderId="0" xfId="0" applyNumberFormat="1" applyFill="1"/>
    <xf numFmtId="3" fontId="2" fillId="0" borderId="44" xfId="0" applyNumberFormat="1" applyFont="1" applyFill="1" applyBorder="1" applyAlignment="1">
      <alignment horizontal="right" vertical="center"/>
    </xf>
    <xf numFmtId="3" fontId="2" fillId="0" borderId="48" xfId="0" applyNumberFormat="1" applyFont="1" applyFill="1" applyBorder="1" applyAlignment="1">
      <alignment horizontal="right" vertical="center"/>
    </xf>
    <xf numFmtId="3" fontId="2" fillId="0" borderId="28" xfId="0" applyNumberFormat="1" applyFont="1" applyFill="1" applyBorder="1" applyAlignment="1">
      <alignment horizontal="right" vertical="center"/>
    </xf>
    <xf numFmtId="3" fontId="2" fillId="0" borderId="53" xfId="0" applyNumberFormat="1" applyFont="1" applyFill="1" applyBorder="1" applyAlignment="1">
      <alignment horizontal="right" vertical="center"/>
    </xf>
    <xf numFmtId="49" fontId="2" fillId="0" borderId="51" xfId="0" applyNumberFormat="1" applyFont="1" applyFill="1" applyBorder="1" applyAlignment="1">
      <alignment horizontal="left" vertical="center" indent="2"/>
    </xf>
    <xf numFmtId="3" fontId="2" fillId="0" borderId="54" xfId="0" applyNumberFormat="1" applyFont="1" applyFill="1" applyBorder="1" applyAlignment="1">
      <alignment horizontal="right" vertical="center"/>
    </xf>
    <xf numFmtId="3" fontId="2" fillId="0" borderId="55" xfId="0" applyNumberFormat="1" applyFont="1" applyFill="1" applyBorder="1" applyAlignment="1">
      <alignment horizontal="right" vertical="center"/>
    </xf>
    <xf numFmtId="3" fontId="2" fillId="0" borderId="30" xfId="0" applyNumberFormat="1" applyFont="1" applyFill="1" applyBorder="1" applyAlignment="1">
      <alignment horizontal="right" vertical="center"/>
    </xf>
    <xf numFmtId="3" fontId="2" fillId="0" borderId="56" xfId="0" applyNumberFormat="1" applyFont="1" applyFill="1" applyBorder="1" applyAlignment="1">
      <alignment horizontal="right" vertical="center"/>
    </xf>
    <xf numFmtId="0" fontId="3" fillId="0" borderId="0" xfId="0" applyNumberFormat="1" applyFont="1" applyFill="1" applyAlignment="1"/>
    <xf numFmtId="0" fontId="3" fillId="0" borderId="0" xfId="0" applyFont="1" applyFill="1" applyAlignment="1">
      <alignment horizontal="right"/>
    </xf>
    <xf numFmtId="3" fontId="3" fillId="0" borderId="26" xfId="0" applyNumberFormat="1" applyFont="1" applyFill="1" applyBorder="1" applyAlignment="1">
      <alignment horizontal="right" vertical="center"/>
    </xf>
    <xf numFmtId="3" fontId="2" fillId="0" borderId="27" xfId="0" applyNumberFormat="1" applyFont="1" applyFill="1" applyBorder="1" applyAlignment="1">
      <alignment horizontal="right" vertical="center"/>
    </xf>
    <xf numFmtId="3" fontId="2" fillId="0" borderId="45" xfId="0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horizontal="left"/>
    </xf>
    <xf numFmtId="0" fontId="2" fillId="0" borderId="0" xfId="0" applyNumberFormat="1" applyFont="1" applyFill="1" applyAlignment="1"/>
    <xf numFmtId="49" fontId="2" fillId="0" borderId="0" xfId="0" applyNumberFormat="1" applyFont="1" applyFill="1" applyBorder="1" applyAlignment="1">
      <alignment horizontal="left" vertical="center"/>
    </xf>
    <xf numFmtId="3" fontId="3" fillId="0" borderId="7" xfId="0" applyNumberFormat="1" applyFont="1" applyFill="1" applyBorder="1" applyAlignment="1">
      <alignment horizontal="right" vertical="center"/>
    </xf>
    <xf numFmtId="3" fontId="2" fillId="0" borderId="57" xfId="0" applyNumberFormat="1" applyFont="1" applyFill="1" applyBorder="1" applyAlignment="1">
      <alignment horizontal="right" vertical="center"/>
    </xf>
    <xf numFmtId="3" fontId="2" fillId="0" borderId="58" xfId="0" applyNumberFormat="1" applyFont="1" applyFill="1" applyBorder="1" applyAlignment="1">
      <alignment horizontal="right" vertical="center"/>
    </xf>
    <xf numFmtId="49" fontId="7" fillId="0" borderId="0" xfId="0" applyNumberFormat="1" applyFont="1" applyFill="1" applyAlignment="1">
      <alignment vertical="center"/>
    </xf>
    <xf numFmtId="49" fontId="8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horizontal="right" vertical="center"/>
    </xf>
    <xf numFmtId="49" fontId="3" fillId="0" borderId="34" xfId="0" applyNumberFormat="1" applyFont="1" applyFill="1" applyBorder="1" applyAlignment="1">
      <alignment horizontal="left" vertical="center"/>
    </xf>
    <xf numFmtId="49" fontId="3" fillId="0" borderId="17" xfId="0" applyNumberFormat="1" applyFont="1" applyFill="1" applyBorder="1" applyAlignment="1">
      <alignment horizontal="left" vertical="center" indent="2"/>
    </xf>
    <xf numFmtId="49" fontId="2" fillId="0" borderId="17" xfId="0" applyNumberFormat="1" applyFont="1" applyFill="1" applyBorder="1" applyAlignment="1">
      <alignment horizontal="left" vertical="center" indent="4"/>
    </xf>
    <xf numFmtId="49" fontId="2" fillId="0" borderId="20" xfId="0" applyNumberFormat="1" applyFont="1" applyFill="1" applyBorder="1" applyAlignment="1">
      <alignment horizontal="left" vertical="center" indent="4"/>
    </xf>
    <xf numFmtId="49" fontId="3" fillId="0" borderId="34" xfId="0" applyNumberFormat="1" applyFont="1" applyFill="1" applyBorder="1" applyAlignment="1">
      <alignment horizontal="left" wrapText="1"/>
    </xf>
    <xf numFmtId="3" fontId="2" fillId="0" borderId="32" xfId="0" applyNumberFormat="1" applyFont="1" applyFill="1" applyBorder="1" applyAlignment="1">
      <alignment horizontal="right"/>
    </xf>
    <xf numFmtId="3" fontId="2" fillId="0" borderId="33" xfId="0" applyNumberFormat="1" applyFont="1" applyFill="1" applyBorder="1" applyAlignment="1">
      <alignment horizontal="right"/>
    </xf>
    <xf numFmtId="49" fontId="2" fillId="0" borderId="0" xfId="0" applyNumberFormat="1" applyFont="1" applyBorder="1" applyAlignment="1">
      <alignment horizontal="left" vertical="center" indent="2"/>
    </xf>
    <xf numFmtId="3" fontId="2" fillId="0" borderId="0" xfId="0" applyNumberFormat="1" applyFont="1" applyBorder="1" applyAlignment="1">
      <alignment horizontal="right" vertical="center"/>
    </xf>
    <xf numFmtId="3" fontId="2" fillId="0" borderId="29" xfId="0" applyNumberFormat="1" applyFont="1" applyFill="1" applyBorder="1" applyAlignment="1">
      <alignment horizontal="right" vertical="center"/>
    </xf>
    <xf numFmtId="3" fontId="2" fillId="0" borderId="31" xfId="0" applyNumberFormat="1" applyFont="1" applyFill="1" applyBorder="1" applyAlignment="1">
      <alignment horizontal="right" vertical="center"/>
    </xf>
    <xf numFmtId="49" fontId="3" fillId="0" borderId="26" xfId="0" applyNumberFormat="1" applyFont="1" applyFill="1" applyBorder="1" applyAlignment="1">
      <alignment horizontal="center" wrapText="1"/>
    </xf>
    <xf numFmtId="3" fontId="2" fillId="0" borderId="60" xfId="0" applyNumberFormat="1" applyFont="1" applyFill="1" applyBorder="1" applyAlignment="1">
      <alignment horizontal="right" vertical="center"/>
    </xf>
    <xf numFmtId="49" fontId="3" fillId="0" borderId="26" xfId="0" applyNumberFormat="1" applyFont="1" applyFill="1" applyBorder="1" applyAlignment="1">
      <alignment horizontal="center" vertical="center"/>
    </xf>
    <xf numFmtId="3" fontId="3" fillId="0" borderId="47" xfId="0" applyNumberFormat="1" applyFont="1" applyBorder="1" applyAlignment="1">
      <alignment horizontal="right" vertical="center"/>
    </xf>
    <xf numFmtId="3" fontId="2" fillId="0" borderId="60" xfId="0" applyNumberFormat="1" applyFont="1" applyFill="1" applyBorder="1" applyAlignment="1">
      <alignment horizontal="right"/>
    </xf>
    <xf numFmtId="3" fontId="2" fillId="0" borderId="59" xfId="0" applyNumberFormat="1" applyFont="1" applyFill="1" applyBorder="1" applyAlignment="1">
      <alignment horizontal="right" vertical="center"/>
    </xf>
    <xf numFmtId="3" fontId="3" fillId="0" borderId="61" xfId="0" applyNumberFormat="1" applyFont="1" applyFill="1" applyBorder="1" applyAlignment="1">
      <alignment horizontal="right" vertical="center"/>
    </xf>
    <xf numFmtId="3" fontId="2" fillId="0" borderId="62" xfId="0" applyNumberFormat="1" applyFont="1" applyFill="1" applyBorder="1" applyAlignment="1">
      <alignment horizontal="right" vertical="center"/>
    </xf>
    <xf numFmtId="3" fontId="2" fillId="0" borderId="63" xfId="0" applyNumberFormat="1" applyFont="1" applyFill="1" applyBorder="1" applyAlignment="1">
      <alignment horizontal="right" vertical="center"/>
    </xf>
    <xf numFmtId="3" fontId="2" fillId="0" borderId="64" xfId="0" applyNumberFormat="1" applyFont="1" applyFill="1" applyBorder="1" applyAlignment="1">
      <alignment horizontal="right" vertical="center"/>
    </xf>
    <xf numFmtId="3" fontId="2" fillId="0" borderId="62" xfId="0" applyNumberFormat="1" applyFont="1" applyFill="1" applyBorder="1" applyAlignment="1">
      <alignment horizontal="right"/>
    </xf>
    <xf numFmtId="49" fontId="3" fillId="0" borderId="0" xfId="0" applyNumberFormat="1" applyFont="1" applyFill="1" applyAlignment="1">
      <alignment horizontal="left" vertical="center"/>
    </xf>
    <xf numFmtId="49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49" fontId="3" fillId="0" borderId="65" xfId="0" applyNumberFormat="1" applyFont="1" applyFill="1" applyBorder="1" applyAlignment="1">
      <alignment horizontal="left" vertical="center" wrapText="1"/>
    </xf>
    <xf numFmtId="3" fontId="2" fillId="0" borderId="0" xfId="0" applyNumberFormat="1" applyFont="1" applyFill="1" applyBorder="1" applyAlignment="1">
      <alignment horizontal="right" vertical="center"/>
    </xf>
    <xf numFmtId="49" fontId="2" fillId="0" borderId="34" xfId="0" applyNumberFormat="1" applyFont="1" applyBorder="1" applyAlignment="1">
      <alignment vertical="center"/>
    </xf>
    <xf numFmtId="49" fontId="2" fillId="0" borderId="17" xfId="0" applyNumberFormat="1" applyFont="1" applyBorder="1" applyAlignment="1">
      <alignment vertical="center"/>
    </xf>
    <xf numFmtId="49" fontId="2" fillId="0" borderId="51" xfId="0" applyNumberFormat="1" applyFont="1" applyBorder="1" applyAlignment="1">
      <alignment vertical="center"/>
    </xf>
    <xf numFmtId="49" fontId="3" fillId="0" borderId="2" xfId="0" applyNumberFormat="1" applyFont="1" applyBorder="1" applyAlignment="1">
      <alignment vertical="center"/>
    </xf>
    <xf numFmtId="49" fontId="3" fillId="0" borderId="13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9" fontId="3" fillId="0" borderId="26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3" fillId="0" borderId="0" xfId="0" applyFont="1" applyBorder="1" applyAlignment="1"/>
    <xf numFmtId="0" fontId="13" fillId="0" borderId="66" xfId="0" applyFont="1" applyBorder="1" applyAlignment="1">
      <alignment horizontal="right" wrapText="1" readingOrder="1"/>
    </xf>
    <xf numFmtId="0" fontId="13" fillId="0" borderId="66" xfId="0" applyFont="1" applyBorder="1" applyAlignment="1">
      <alignment horizontal="center" wrapText="1" readingOrder="1"/>
    </xf>
    <xf numFmtId="0" fontId="14" fillId="0" borderId="66" xfId="0" applyFont="1" applyBorder="1" applyAlignment="1">
      <alignment vertical="top" wrapText="1" readingOrder="1"/>
    </xf>
    <xf numFmtId="0" fontId="15" fillId="0" borderId="66" xfId="0" applyFont="1" applyBorder="1" applyAlignment="1">
      <alignment horizontal="right" wrapText="1" readingOrder="1"/>
    </xf>
    <xf numFmtId="0" fontId="10" fillId="0" borderId="66" xfId="0" applyFont="1" applyBorder="1" applyAlignment="1">
      <alignment vertical="top" readingOrder="1"/>
    </xf>
    <xf numFmtId="0" fontId="13" fillId="0" borderId="77" xfId="0" applyFont="1" applyBorder="1" applyAlignment="1">
      <alignment horizontal="center" wrapText="1" readingOrder="1"/>
    </xf>
    <xf numFmtId="49" fontId="4" fillId="0" borderId="0" xfId="0" applyNumberFormat="1" applyFont="1" applyBorder="1" applyAlignment="1">
      <alignment vertical="center"/>
    </xf>
    <xf numFmtId="0" fontId="11" fillId="0" borderId="0" xfId="0" applyFont="1"/>
    <xf numFmtId="0" fontId="12" fillId="0" borderId="0" xfId="0" applyNumberFormat="1" applyFont="1" applyAlignment="1"/>
    <xf numFmtId="0" fontId="2" fillId="0" borderId="0" xfId="0" applyNumberFormat="1" applyFont="1" applyAlignment="1">
      <alignment horizontal="left" vertical="center"/>
    </xf>
    <xf numFmtId="0" fontId="10" fillId="0" borderId="68" xfId="0" applyFont="1" applyBorder="1" applyAlignment="1">
      <alignment vertical="top" wrapText="1" readingOrder="1"/>
    </xf>
    <xf numFmtId="0" fontId="10" fillId="0" borderId="67" xfId="0" applyFont="1" applyBorder="1" applyAlignment="1">
      <alignment vertical="top" wrapText="1" readingOrder="1"/>
    </xf>
    <xf numFmtId="0" fontId="0" fillId="0" borderId="0" xfId="0" applyBorder="1"/>
    <xf numFmtId="0" fontId="15" fillId="0" borderId="2" xfId="0" applyFont="1" applyBorder="1" applyAlignment="1">
      <alignment vertical="top" wrapText="1" readingOrder="1"/>
    </xf>
    <xf numFmtId="49" fontId="8" fillId="0" borderId="0" xfId="0" applyNumberFormat="1" applyFont="1" applyBorder="1" applyAlignment="1">
      <alignment vertical="center" wrapText="1"/>
    </xf>
    <xf numFmtId="0" fontId="9" fillId="0" borderId="0" xfId="0" applyFont="1"/>
    <xf numFmtId="49" fontId="8" fillId="0" borderId="0" xfId="0" applyNumberFormat="1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vertical="center"/>
    </xf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/>
    <xf numFmtId="0" fontId="2" fillId="0" borderId="0" xfId="0" applyNumberFormat="1" applyFont="1" applyBorder="1" applyAlignment="1"/>
    <xf numFmtId="0" fontId="2" fillId="0" borderId="0" xfId="0" applyNumberFormat="1" applyFont="1" applyFill="1" applyBorder="1" applyAlignment="1"/>
    <xf numFmtId="49" fontId="6" fillId="0" borderId="0" xfId="0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/>
    </xf>
    <xf numFmtId="0" fontId="10" fillId="0" borderId="0" xfId="0" applyFont="1" applyBorder="1" applyAlignment="1">
      <alignment horizontal="left" vertical="top" indent="2" readingOrder="1"/>
    </xf>
    <xf numFmtId="0" fontId="10" fillId="0" borderId="66" xfId="0" applyFont="1" applyBorder="1" applyAlignment="1">
      <alignment horizontal="right" vertical="top" wrapText="1" readingOrder="1"/>
    </xf>
    <xf numFmtId="3" fontId="2" fillId="0" borderId="86" xfId="0" applyNumberFormat="1" applyFont="1" applyBorder="1" applyAlignment="1">
      <alignment horizontal="right" vertical="center"/>
    </xf>
    <xf numFmtId="3" fontId="2" fillId="0" borderId="87" xfId="0" applyNumberFormat="1" applyFont="1" applyBorder="1" applyAlignment="1">
      <alignment horizontal="right" vertical="center"/>
    </xf>
    <xf numFmtId="3" fontId="2" fillId="0" borderId="88" xfId="0" applyNumberFormat="1" applyFont="1" applyBorder="1" applyAlignment="1">
      <alignment horizontal="right" vertical="center"/>
    </xf>
    <xf numFmtId="49" fontId="8" fillId="0" borderId="0" xfId="0" applyNumberFormat="1" applyFont="1" applyBorder="1" applyAlignment="1">
      <alignment horizontal="left" vertical="center"/>
    </xf>
    <xf numFmtId="0" fontId="15" fillId="0" borderId="67" xfId="0" applyFont="1" applyBorder="1" applyAlignment="1">
      <alignment vertical="top" wrapText="1" readingOrder="1"/>
    </xf>
    <xf numFmtId="0" fontId="15" fillId="0" borderId="68" xfId="0" applyFont="1" applyBorder="1" applyAlignment="1">
      <alignment vertical="top" wrapText="1" readingOrder="1"/>
    </xf>
    <xf numFmtId="0" fontId="15" fillId="0" borderId="66" xfId="0" applyFont="1" applyBorder="1" applyAlignment="1">
      <alignment horizontal="center" vertical="top" wrapText="1" readingOrder="1"/>
    </xf>
    <xf numFmtId="0" fontId="15" fillId="0" borderId="66" xfId="0" applyFont="1" applyBorder="1" applyAlignment="1">
      <alignment horizontal="center" wrapText="1" readingOrder="1"/>
    </xf>
    <xf numFmtId="49" fontId="3" fillId="0" borderId="1" xfId="0" applyNumberFormat="1" applyFont="1" applyFill="1" applyBorder="1" applyAlignment="1">
      <alignment horizontal="left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10" fillId="0" borderId="66" xfId="0" applyFont="1" applyBorder="1" applyAlignment="1">
      <alignment vertical="top" wrapText="1" readingOrder="1"/>
    </xf>
    <xf numFmtId="0" fontId="15" fillId="0" borderId="66" xfId="0" applyFont="1" applyBorder="1" applyAlignment="1">
      <alignment vertical="top" wrapText="1" readingOrder="1"/>
    </xf>
    <xf numFmtId="0" fontId="15" fillId="0" borderId="76" xfId="0" applyFont="1" applyBorder="1" applyAlignment="1">
      <alignment vertical="top" wrapText="1" readingOrder="1"/>
    </xf>
    <xf numFmtId="0" fontId="10" fillId="0" borderId="71" xfId="0" applyFont="1" applyBorder="1" applyAlignment="1">
      <alignment horizontal="left" vertical="top" wrapText="1" indent="2" readingOrder="1"/>
    </xf>
    <xf numFmtId="0" fontId="15" fillId="0" borderId="70" xfId="0" applyFont="1" applyBorder="1" applyAlignment="1">
      <alignment vertical="top" wrapText="1" readingOrder="1"/>
    </xf>
    <xf numFmtId="0" fontId="13" fillId="0" borderId="66" xfId="0" applyFont="1" applyBorder="1" applyAlignment="1">
      <alignment vertical="top" wrapText="1" readingOrder="1"/>
    </xf>
    <xf numFmtId="3" fontId="3" fillId="0" borderId="40" xfId="0" applyNumberFormat="1" applyFont="1" applyFill="1" applyBorder="1" applyAlignment="1">
      <alignment horizontal="right" vertical="center"/>
    </xf>
    <xf numFmtId="3" fontId="3" fillId="0" borderId="41" xfId="0" applyNumberFormat="1" applyFont="1" applyFill="1" applyBorder="1" applyAlignment="1">
      <alignment horizontal="right" vertical="center"/>
    </xf>
    <xf numFmtId="3" fontId="3" fillId="0" borderId="90" xfId="0" applyNumberFormat="1" applyFont="1" applyFill="1" applyBorder="1" applyAlignment="1">
      <alignment horizontal="right" vertical="center"/>
    </xf>
    <xf numFmtId="0" fontId="10" fillId="0" borderId="71" xfId="0" applyFont="1" applyBorder="1" applyAlignment="1">
      <alignment horizontal="left" vertical="top" indent="2" readingOrder="1"/>
    </xf>
    <xf numFmtId="49" fontId="3" fillId="0" borderId="8" xfId="0" applyNumberFormat="1" applyFont="1" applyBorder="1" applyAlignment="1">
      <alignment horizontal="center" vertical="center"/>
    </xf>
    <xf numFmtId="49" fontId="3" fillId="0" borderId="66" xfId="0" applyNumberFormat="1" applyFont="1" applyBorder="1" applyAlignment="1">
      <alignment horizontal="left" vertical="center"/>
    </xf>
    <xf numFmtId="49" fontId="3" fillId="0" borderId="66" xfId="0" applyNumberFormat="1" applyFont="1" applyBorder="1" applyAlignment="1">
      <alignment horizontal="center" vertical="center" wrapText="1"/>
    </xf>
    <xf numFmtId="0" fontId="10" fillId="0" borderId="66" xfId="0" applyFont="1" applyBorder="1" applyAlignment="1">
      <alignment horizontal="left" vertical="top" wrapText="1" indent="2" readingOrder="1"/>
    </xf>
    <xf numFmtId="0" fontId="10" fillId="0" borderId="0" xfId="0" applyFont="1" applyBorder="1" applyAlignment="1">
      <alignment vertical="top" wrapText="1" readingOrder="1"/>
    </xf>
    <xf numFmtId="0" fontId="10" fillId="0" borderId="78" xfId="0" applyFont="1" applyBorder="1" applyAlignment="1">
      <alignment vertical="top" wrapText="1" readingOrder="1"/>
    </xf>
    <xf numFmtId="0" fontId="10" fillId="0" borderId="79" xfId="0" applyFont="1" applyBorder="1" applyAlignment="1">
      <alignment vertical="top" wrapText="1" readingOrder="1"/>
    </xf>
    <xf numFmtId="0" fontId="10" fillId="0" borderId="72" xfId="0" applyFont="1" applyBorder="1" applyAlignment="1">
      <alignment vertical="top" wrapText="1" readingOrder="1"/>
    </xf>
    <xf numFmtId="3" fontId="2" fillId="0" borderId="93" xfId="0" applyNumberFormat="1" applyFont="1" applyFill="1" applyBorder="1" applyAlignment="1">
      <alignment horizontal="right" vertical="center"/>
    </xf>
    <xf numFmtId="3" fontId="2" fillId="0" borderId="94" xfId="0" applyNumberFormat="1" applyFont="1" applyFill="1" applyBorder="1" applyAlignment="1">
      <alignment horizontal="right" vertical="center"/>
    </xf>
    <xf numFmtId="3" fontId="2" fillId="0" borderId="95" xfId="0" applyNumberFormat="1" applyFont="1" applyBorder="1" applyAlignment="1">
      <alignment horizontal="right" vertical="center"/>
    </xf>
    <xf numFmtId="3" fontId="2" fillId="0" borderId="96" xfId="0" applyNumberFormat="1" applyFont="1" applyBorder="1" applyAlignment="1">
      <alignment horizontal="right" vertical="center"/>
    </xf>
    <xf numFmtId="3" fontId="2" fillId="0" borderId="62" xfId="0" applyNumberFormat="1" applyFont="1" applyBorder="1" applyAlignment="1">
      <alignment horizontal="right" vertical="center"/>
    </xf>
    <xf numFmtId="3" fontId="2" fillId="0" borderId="97" xfId="0" applyNumberFormat="1" applyFont="1" applyFill="1" applyBorder="1" applyAlignment="1">
      <alignment horizontal="right" vertical="center"/>
    </xf>
    <xf numFmtId="3" fontId="2" fillId="0" borderId="98" xfId="0" applyNumberFormat="1" applyFont="1" applyFill="1" applyBorder="1" applyAlignment="1">
      <alignment horizontal="right" vertical="center"/>
    </xf>
    <xf numFmtId="3" fontId="2" fillId="0" borderId="99" xfId="0" applyNumberFormat="1" applyFont="1" applyFill="1" applyBorder="1" applyAlignment="1">
      <alignment horizontal="right" vertical="center"/>
    </xf>
    <xf numFmtId="3" fontId="2" fillId="0" borderId="98" xfId="0" applyNumberFormat="1" applyFont="1" applyBorder="1" applyAlignment="1">
      <alignment horizontal="right" vertical="center"/>
    </xf>
    <xf numFmtId="3" fontId="2" fillId="0" borderId="99" xfId="0" applyNumberFormat="1" applyFont="1" applyBorder="1" applyAlignment="1">
      <alignment horizontal="right" vertical="center"/>
    </xf>
    <xf numFmtId="3" fontId="2" fillId="0" borderId="57" xfId="0" applyNumberFormat="1" applyFont="1" applyBorder="1" applyAlignment="1">
      <alignment horizontal="right" vertical="center"/>
    </xf>
    <xf numFmtId="3" fontId="2" fillId="0" borderId="100" xfId="0" applyNumberFormat="1" applyFont="1" applyBorder="1" applyAlignment="1">
      <alignment horizontal="right" vertical="center"/>
    </xf>
    <xf numFmtId="0" fontId="15" fillId="0" borderId="79" xfId="0" applyFont="1" applyBorder="1" applyAlignment="1">
      <alignment vertical="top" wrapText="1" readingOrder="1"/>
    </xf>
    <xf numFmtId="3" fontId="2" fillId="0" borderId="101" xfId="0" applyNumberFormat="1" applyFont="1" applyBorder="1" applyAlignment="1">
      <alignment horizontal="right" vertical="center"/>
    </xf>
    <xf numFmtId="3" fontId="2" fillId="0" borderId="102" xfId="0" applyNumberFormat="1" applyFont="1" applyBorder="1" applyAlignment="1">
      <alignment horizontal="right" vertical="center"/>
    </xf>
    <xf numFmtId="3" fontId="2" fillId="0" borderId="103" xfId="0" applyNumberFormat="1" applyFont="1" applyBorder="1" applyAlignment="1">
      <alignment horizontal="right" vertical="center"/>
    </xf>
    <xf numFmtId="49" fontId="3" fillId="0" borderId="104" xfId="0" applyNumberFormat="1" applyFont="1" applyBorder="1" applyAlignment="1">
      <alignment horizontal="center" vertical="center"/>
    </xf>
    <xf numFmtId="3" fontId="3" fillId="0" borderId="104" xfId="0" applyNumberFormat="1" applyFont="1" applyBorder="1" applyAlignment="1">
      <alignment horizontal="right" vertical="center"/>
    </xf>
    <xf numFmtId="3" fontId="3" fillId="0" borderId="105" xfId="0" applyNumberFormat="1" applyFont="1" applyBorder="1" applyAlignment="1">
      <alignment horizontal="right" vertical="center"/>
    </xf>
    <xf numFmtId="3" fontId="3" fillId="0" borderId="106" xfId="0" applyNumberFormat="1" applyFont="1" applyBorder="1" applyAlignment="1">
      <alignment horizontal="right" vertical="center"/>
    </xf>
    <xf numFmtId="3" fontId="3" fillId="0" borderId="5" xfId="0" applyNumberFormat="1" applyFont="1" applyBorder="1" applyAlignment="1">
      <alignment horizontal="right" vertical="center"/>
    </xf>
    <xf numFmtId="49" fontId="3" fillId="0" borderId="107" xfId="0" applyNumberFormat="1" applyFont="1" applyBorder="1" applyAlignment="1">
      <alignment horizontal="center" vertical="center"/>
    </xf>
    <xf numFmtId="0" fontId="15" fillId="0" borderId="104" xfId="0" applyFont="1" applyBorder="1" applyAlignment="1">
      <alignment vertical="top" wrapText="1" readingOrder="1"/>
    </xf>
    <xf numFmtId="49" fontId="3" fillId="0" borderId="11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vertical="top" wrapText="1" readingOrder="1"/>
    </xf>
    <xf numFmtId="3" fontId="2" fillId="0" borderId="108" xfId="0" applyNumberFormat="1" applyFont="1" applyFill="1" applyBorder="1" applyAlignment="1">
      <alignment horizontal="right" vertical="center"/>
    </xf>
    <xf numFmtId="3" fontId="2" fillId="0" borderId="103" xfId="0" applyNumberFormat="1" applyFont="1" applyFill="1" applyBorder="1" applyAlignment="1">
      <alignment horizontal="right" vertical="center"/>
    </xf>
    <xf numFmtId="49" fontId="3" fillId="0" borderId="109" xfId="0" applyNumberFormat="1" applyFont="1" applyFill="1" applyBorder="1" applyAlignment="1">
      <alignment horizontal="center" vertical="center"/>
    </xf>
    <xf numFmtId="3" fontId="3" fillId="0" borderId="104" xfId="0" applyNumberFormat="1" applyFont="1" applyFill="1" applyBorder="1" applyAlignment="1">
      <alignment horizontal="right" vertical="center"/>
    </xf>
    <xf numFmtId="3" fontId="3" fillId="0" borderId="105" xfId="0" applyNumberFormat="1" applyFont="1" applyFill="1" applyBorder="1" applyAlignment="1">
      <alignment horizontal="right" vertical="center"/>
    </xf>
    <xf numFmtId="3" fontId="3" fillId="0" borderId="110" xfId="0" applyNumberFormat="1" applyFont="1" applyFill="1" applyBorder="1" applyAlignment="1">
      <alignment horizontal="right" vertical="center"/>
    </xf>
    <xf numFmtId="3" fontId="3" fillId="0" borderId="111" xfId="0" applyNumberFormat="1" applyFont="1" applyFill="1" applyBorder="1" applyAlignment="1">
      <alignment horizontal="right"/>
    </xf>
    <xf numFmtId="3" fontId="3" fillId="0" borderId="112" xfId="0" applyNumberFormat="1" applyFont="1" applyFill="1" applyBorder="1" applyAlignment="1">
      <alignment horizontal="right" vertical="center"/>
    </xf>
    <xf numFmtId="3" fontId="2" fillId="0" borderId="113" xfId="0" applyNumberFormat="1" applyFont="1" applyFill="1" applyBorder="1" applyAlignment="1">
      <alignment horizontal="right" vertical="center"/>
    </xf>
    <xf numFmtId="3" fontId="3" fillId="0" borderId="114" xfId="0" applyNumberFormat="1" applyFont="1" applyFill="1" applyBorder="1" applyAlignment="1">
      <alignment horizontal="right" vertical="center"/>
    </xf>
    <xf numFmtId="3" fontId="2" fillId="0" borderId="38" xfId="0" applyNumberFormat="1" applyFont="1" applyFill="1" applyBorder="1" applyAlignment="1">
      <alignment horizontal="right" vertical="center"/>
    </xf>
    <xf numFmtId="3" fontId="2" fillId="0" borderId="36" xfId="0" applyNumberFormat="1" applyFont="1" applyFill="1" applyBorder="1" applyAlignment="1">
      <alignment horizontal="right"/>
    </xf>
    <xf numFmtId="49" fontId="3" fillId="0" borderId="115" xfId="0" applyNumberFormat="1" applyFont="1" applyFill="1" applyBorder="1" applyAlignment="1">
      <alignment horizontal="center" vertical="center"/>
    </xf>
    <xf numFmtId="3" fontId="3" fillId="0" borderId="115" xfId="0" applyNumberFormat="1" applyFont="1" applyFill="1" applyBorder="1" applyAlignment="1">
      <alignment horizontal="right" vertical="center"/>
    </xf>
    <xf numFmtId="3" fontId="3" fillId="0" borderId="116" xfId="0" applyNumberFormat="1" applyFont="1" applyFill="1" applyBorder="1" applyAlignment="1">
      <alignment horizontal="right" vertical="center"/>
    </xf>
    <xf numFmtId="3" fontId="3" fillId="0" borderId="89" xfId="0" applyNumberFormat="1" applyFont="1" applyFill="1" applyBorder="1" applyAlignment="1">
      <alignment horizontal="right" vertical="center"/>
    </xf>
    <xf numFmtId="3" fontId="3" fillId="0" borderId="117" xfId="0" applyNumberFormat="1" applyFont="1" applyFill="1" applyBorder="1" applyAlignment="1">
      <alignment horizontal="right" vertical="center"/>
    </xf>
    <xf numFmtId="3" fontId="3" fillId="0" borderId="116" xfId="0" applyNumberFormat="1" applyFont="1" applyFill="1" applyBorder="1" applyAlignment="1">
      <alignment horizontal="right"/>
    </xf>
    <xf numFmtId="0" fontId="10" fillId="0" borderId="71" xfId="0" applyFont="1" applyBorder="1" applyAlignment="1">
      <alignment vertical="top" wrapText="1" readingOrder="1"/>
    </xf>
    <xf numFmtId="49" fontId="3" fillId="0" borderId="66" xfId="0" applyNumberFormat="1" applyFont="1" applyFill="1" applyBorder="1" applyAlignment="1">
      <alignment horizontal="center" vertical="center"/>
    </xf>
    <xf numFmtId="0" fontId="3" fillId="0" borderId="66" xfId="0" applyFont="1" applyBorder="1" applyAlignment="1">
      <alignment horizontal="right" vertical="center"/>
    </xf>
    <xf numFmtId="0" fontId="3" fillId="0" borderId="66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49" fontId="3" fillId="0" borderId="76" xfId="0" applyNumberFormat="1" applyFont="1" applyFill="1" applyBorder="1" applyAlignment="1">
      <alignment horizontal="center" vertical="center"/>
    </xf>
    <xf numFmtId="0" fontId="3" fillId="0" borderId="76" xfId="0" applyFont="1" applyBorder="1" applyAlignment="1">
      <alignment horizontal="right" vertical="center"/>
    </xf>
    <xf numFmtId="3" fontId="3" fillId="0" borderId="118" xfId="0" applyNumberFormat="1" applyFont="1" applyBorder="1" applyAlignment="1">
      <alignment horizontal="right" vertical="center"/>
    </xf>
    <xf numFmtId="3" fontId="3" fillId="0" borderId="119" xfId="0" applyNumberFormat="1" applyFont="1" applyBorder="1" applyAlignment="1">
      <alignment horizontal="right" vertical="center"/>
    </xf>
    <xf numFmtId="0" fontId="2" fillId="0" borderId="72" xfId="0" applyFont="1" applyBorder="1" applyAlignment="1">
      <alignment vertical="center"/>
    </xf>
    <xf numFmtId="3" fontId="2" fillId="0" borderId="92" xfId="0" applyNumberFormat="1" applyFont="1" applyBorder="1" applyAlignment="1">
      <alignment horizontal="right" vertical="center"/>
    </xf>
    <xf numFmtId="3" fontId="2" fillId="0" borderId="120" xfId="0" applyNumberFormat="1" applyFont="1" applyBorder="1" applyAlignment="1">
      <alignment horizontal="right" vertical="center"/>
    </xf>
    <xf numFmtId="0" fontId="2" fillId="0" borderId="120" xfId="0" applyFont="1" applyBorder="1" applyAlignment="1">
      <alignment vertical="center"/>
    </xf>
    <xf numFmtId="3" fontId="2" fillId="0" borderId="75" xfId="0" applyNumberFormat="1" applyFont="1" applyBorder="1" applyAlignment="1">
      <alignment horizontal="right" vertical="center"/>
    </xf>
    <xf numFmtId="0" fontId="2" fillId="0" borderId="81" xfId="0" applyFont="1" applyBorder="1" applyAlignment="1">
      <alignment vertical="center"/>
    </xf>
    <xf numFmtId="0" fontId="3" fillId="0" borderId="121" xfId="0" applyFont="1" applyBorder="1" applyAlignment="1">
      <alignment vertical="center"/>
    </xf>
    <xf numFmtId="0" fontId="3" fillId="0" borderId="104" xfId="0" applyFont="1" applyBorder="1" applyAlignment="1">
      <alignment vertical="center"/>
    </xf>
    <xf numFmtId="3" fontId="3" fillId="0" borderId="122" xfId="0" applyNumberFormat="1" applyFont="1" applyBorder="1" applyAlignment="1">
      <alignment horizontal="right" vertical="center"/>
    </xf>
    <xf numFmtId="0" fontId="3" fillId="0" borderId="123" xfId="0" applyFont="1" applyBorder="1" applyAlignment="1">
      <alignment vertical="center"/>
    </xf>
    <xf numFmtId="3" fontId="3" fillId="0" borderId="124" xfId="0" applyNumberFormat="1" applyFont="1" applyBorder="1" applyAlignment="1">
      <alignment horizontal="right" vertical="center"/>
    </xf>
    <xf numFmtId="3" fontId="3" fillId="0" borderId="125" xfId="0" applyNumberFormat="1" applyFont="1" applyBorder="1" applyAlignment="1">
      <alignment horizontal="right" vertical="center"/>
    </xf>
    <xf numFmtId="3" fontId="3" fillId="0" borderId="126" xfId="0" applyNumberFormat="1" applyFont="1" applyBorder="1" applyAlignment="1">
      <alignment horizontal="right" vertical="center"/>
    </xf>
    <xf numFmtId="3" fontId="3" fillId="0" borderId="127" xfId="0" applyNumberFormat="1" applyFont="1" applyBorder="1" applyAlignment="1">
      <alignment horizontal="right" vertical="center"/>
    </xf>
    <xf numFmtId="3" fontId="3" fillId="0" borderId="128" xfId="0" applyNumberFormat="1" applyFont="1" applyBorder="1" applyAlignment="1">
      <alignment horizontal="right" vertical="center"/>
    </xf>
    <xf numFmtId="3" fontId="2" fillId="0" borderId="72" xfId="0" applyNumberFormat="1" applyFont="1" applyBorder="1" applyAlignment="1">
      <alignment horizontal="right" vertical="center"/>
    </xf>
    <xf numFmtId="3" fontId="2" fillId="0" borderId="91" xfId="0" applyNumberFormat="1" applyFont="1" applyBorder="1" applyAlignment="1">
      <alignment horizontal="right" vertical="center"/>
    </xf>
    <xf numFmtId="3" fontId="2" fillId="0" borderId="78" xfId="0" applyNumberFormat="1" applyFont="1" applyBorder="1" applyAlignment="1">
      <alignment horizontal="right" vertical="center"/>
    </xf>
    <xf numFmtId="3" fontId="2" fillId="0" borderId="79" xfId="0" applyNumberFormat="1" applyFont="1" applyBorder="1" applyAlignment="1">
      <alignment horizontal="right" vertical="center"/>
    </xf>
    <xf numFmtId="3" fontId="2" fillId="0" borderId="80" xfId="0" applyNumberFormat="1" applyFont="1" applyBorder="1" applyAlignment="1">
      <alignment horizontal="right" vertical="center"/>
    </xf>
    <xf numFmtId="3" fontId="2" fillId="0" borderId="81" xfId="0" applyNumberFormat="1" applyFont="1" applyBorder="1" applyAlignment="1">
      <alignment horizontal="right" vertical="center"/>
    </xf>
    <xf numFmtId="49" fontId="2" fillId="0" borderId="34" xfId="0" applyNumberFormat="1" applyFont="1" applyBorder="1" applyAlignment="1">
      <alignment horizontal="left" vertical="center"/>
    </xf>
    <xf numFmtId="49" fontId="2" fillId="0" borderId="17" xfId="0" applyNumberFormat="1" applyFont="1" applyBorder="1" applyAlignment="1">
      <alignment horizontal="left" vertical="center"/>
    </xf>
    <xf numFmtId="49" fontId="2" fillId="0" borderId="20" xfId="0" applyNumberFormat="1" applyFont="1" applyBorder="1" applyAlignment="1">
      <alignment horizontal="left" vertical="center"/>
    </xf>
    <xf numFmtId="3" fontId="2" fillId="0" borderId="113" xfId="0" applyNumberFormat="1" applyFont="1" applyBorder="1" applyAlignment="1">
      <alignment horizontal="right" vertical="center"/>
    </xf>
    <xf numFmtId="3" fontId="2" fillId="0" borderId="93" xfId="0" applyNumberFormat="1" applyFont="1" applyBorder="1" applyAlignment="1">
      <alignment horizontal="right" vertical="center"/>
    </xf>
    <xf numFmtId="3" fontId="2" fillId="0" borderId="129" xfId="0" applyNumberFormat="1" applyFont="1" applyBorder="1" applyAlignment="1">
      <alignment horizontal="right" vertical="center"/>
    </xf>
    <xf numFmtId="3" fontId="2" fillId="0" borderId="130" xfId="0" applyNumberFormat="1" applyFont="1" applyBorder="1" applyAlignment="1">
      <alignment horizontal="right" vertical="center"/>
    </xf>
    <xf numFmtId="0" fontId="10" fillId="0" borderId="66" xfId="0" applyFont="1" applyBorder="1" applyAlignment="1">
      <alignment wrapText="1" readingOrder="1"/>
    </xf>
    <xf numFmtId="0" fontId="15" fillId="0" borderId="67" xfId="0" applyFont="1" applyBorder="1" applyAlignment="1">
      <alignment horizontal="center" vertical="top" wrapText="1" readingOrder="1"/>
    </xf>
    <xf numFmtId="0" fontId="15" fillId="0" borderId="2" xfId="0" applyFont="1" applyBorder="1" applyAlignment="1">
      <alignment horizontal="center" vertical="top" wrapText="1" readingOrder="1"/>
    </xf>
    <xf numFmtId="0" fontId="16" fillId="0" borderId="0" xfId="0" applyFont="1"/>
    <xf numFmtId="0" fontId="17" fillId="0" borderId="0" xfId="0" applyFont="1"/>
    <xf numFmtId="49" fontId="18" fillId="0" borderId="0" xfId="1" applyNumberFormat="1" applyFill="1" applyAlignment="1">
      <alignment vertical="center"/>
    </xf>
    <xf numFmtId="0" fontId="18" fillId="0" borderId="0" xfId="1" applyFill="1" applyAlignment="1">
      <alignment vertical="center"/>
    </xf>
    <xf numFmtId="0" fontId="18" fillId="0" borderId="0" xfId="1" applyAlignment="1">
      <alignment horizontal="center"/>
    </xf>
    <xf numFmtId="49" fontId="7" fillId="0" borderId="0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49" fontId="8" fillId="0" borderId="3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 wrapText="1"/>
    </xf>
    <xf numFmtId="0" fontId="15" fillId="0" borderId="67" xfId="0" applyFont="1" applyBorder="1" applyAlignment="1">
      <alignment vertical="top" wrapText="1" readingOrder="1"/>
    </xf>
    <xf numFmtId="0" fontId="15" fillId="0" borderId="68" xfId="0" applyFont="1" applyBorder="1" applyAlignment="1">
      <alignment vertical="top" wrapText="1" readingOrder="1"/>
    </xf>
    <xf numFmtId="49" fontId="8" fillId="0" borderId="75" xfId="0" applyNumberFormat="1" applyFont="1" applyBorder="1" applyAlignment="1">
      <alignment horizontal="left" vertical="center"/>
    </xf>
    <xf numFmtId="0" fontId="15" fillId="0" borderId="67" xfId="0" applyFont="1" applyBorder="1" applyAlignment="1">
      <alignment horizontal="left" vertical="top" wrapText="1" readingOrder="1"/>
    </xf>
    <xf numFmtId="0" fontId="15" fillId="0" borderId="68" xfId="0" applyFont="1" applyBorder="1" applyAlignment="1">
      <alignment horizontal="left" vertical="top" wrapText="1" readingOrder="1"/>
    </xf>
    <xf numFmtId="0" fontId="10" fillId="0" borderId="71" xfId="0" applyFont="1" applyBorder="1" applyAlignment="1">
      <alignment horizontal="left" vertical="top" wrapText="1" indent="2" readingOrder="1"/>
    </xf>
    <xf numFmtId="0" fontId="10" fillId="0" borderId="68" xfId="0" applyFont="1" applyBorder="1" applyAlignment="1">
      <alignment horizontal="left" vertical="top" wrapText="1" indent="2" readingOrder="1"/>
    </xf>
    <xf numFmtId="0" fontId="10" fillId="0" borderId="71" xfId="0" applyFont="1" applyBorder="1" applyAlignment="1">
      <alignment horizontal="left" vertical="center" wrapText="1" indent="2" readingOrder="1"/>
    </xf>
    <xf numFmtId="0" fontId="10" fillId="0" borderId="68" xfId="0" applyFont="1" applyBorder="1" applyAlignment="1">
      <alignment horizontal="left" vertical="center" wrapText="1" indent="2" readingOrder="1"/>
    </xf>
    <xf numFmtId="0" fontId="15" fillId="0" borderId="66" xfId="0" applyFont="1" applyBorder="1" applyAlignment="1">
      <alignment horizontal="center" vertical="top" wrapText="1" readingOrder="1"/>
    </xf>
    <xf numFmtId="0" fontId="2" fillId="0" borderId="68" xfId="0" applyFont="1" applyBorder="1" applyAlignment="1">
      <alignment vertical="top" wrapText="1"/>
    </xf>
    <xf numFmtId="0" fontId="15" fillId="0" borderId="66" xfId="0" applyFont="1" applyBorder="1" applyAlignment="1">
      <alignment wrapText="1" readingOrder="1"/>
    </xf>
    <xf numFmtId="0" fontId="2" fillId="0" borderId="70" xfId="0" applyFont="1" applyBorder="1" applyAlignment="1">
      <alignment vertical="top" wrapText="1"/>
    </xf>
    <xf numFmtId="0" fontId="15" fillId="0" borderId="66" xfId="0" applyFont="1" applyBorder="1" applyAlignment="1">
      <alignment horizontal="center" wrapText="1" readingOrder="1"/>
    </xf>
    <xf numFmtId="0" fontId="2" fillId="0" borderId="71" xfId="0" applyFont="1" applyBorder="1" applyAlignment="1">
      <alignment vertical="top" wrapText="1"/>
    </xf>
    <xf numFmtId="49" fontId="3" fillId="0" borderId="11" xfId="0" applyNumberFormat="1" applyFont="1" applyFill="1" applyBorder="1" applyAlignment="1">
      <alignment horizontal="left" vertical="top"/>
    </xf>
    <xf numFmtId="49" fontId="3" fillId="0" borderId="9" xfId="0" applyNumberFormat="1" applyFont="1" applyFill="1" applyBorder="1" applyAlignment="1">
      <alignment horizontal="left" vertical="top"/>
    </xf>
    <xf numFmtId="49" fontId="3" fillId="0" borderId="12" xfId="0" applyNumberFormat="1" applyFont="1" applyFill="1" applyBorder="1" applyAlignment="1">
      <alignment horizontal="left" vertical="top"/>
    </xf>
    <xf numFmtId="49" fontId="3" fillId="0" borderId="1" xfId="0" applyNumberFormat="1" applyFont="1" applyFill="1" applyBorder="1" applyAlignment="1">
      <alignment horizontal="left" vertical="center"/>
    </xf>
    <xf numFmtId="49" fontId="3" fillId="0" borderId="5" xfId="0" applyNumberFormat="1" applyFont="1" applyFill="1" applyBorder="1" applyAlignment="1">
      <alignment horizontal="left" vertical="center"/>
    </xf>
    <xf numFmtId="49" fontId="3" fillId="0" borderId="11" xfId="0" applyNumberFormat="1" applyFont="1" applyBorder="1" applyAlignment="1">
      <alignment horizontal="left"/>
    </xf>
    <xf numFmtId="49" fontId="3" fillId="0" borderId="12" xfId="0" applyNumberFormat="1" applyFont="1" applyBorder="1" applyAlignment="1">
      <alignment horizontal="left"/>
    </xf>
    <xf numFmtId="49" fontId="3" fillId="0" borderId="8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11" xfId="0" applyNumberFormat="1" applyFont="1" applyFill="1" applyBorder="1" applyAlignment="1">
      <alignment horizontal="left"/>
    </xf>
    <xf numFmtId="49" fontId="3" fillId="0" borderId="12" xfId="0" applyNumberFormat="1" applyFont="1" applyFill="1" applyBorder="1" applyAlignment="1">
      <alignment horizontal="left"/>
    </xf>
    <xf numFmtId="49" fontId="3" fillId="0" borderId="8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49" fontId="7" fillId="0" borderId="0" xfId="0" applyNumberFormat="1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top" wrapText="1" indent="2" readingOrder="1"/>
    </xf>
    <xf numFmtId="0" fontId="15" fillId="0" borderId="69" xfId="0" applyFont="1" applyBorder="1" applyAlignment="1">
      <alignment vertical="top" wrapText="1" readingOrder="1"/>
    </xf>
    <xf numFmtId="0" fontId="2" fillId="0" borderId="0" xfId="0" applyFont="1" applyBorder="1" applyAlignment="1">
      <alignment vertical="top" wrapText="1"/>
    </xf>
    <xf numFmtId="0" fontId="2" fillId="0" borderId="72" xfId="0" applyFont="1" applyBorder="1" applyAlignment="1">
      <alignment vertical="top" wrapText="1"/>
    </xf>
    <xf numFmtId="0" fontId="10" fillId="0" borderId="66" xfId="0" applyFont="1" applyBorder="1" applyAlignment="1">
      <alignment vertical="top" wrapText="1" readingOrder="1"/>
    </xf>
    <xf numFmtId="0" fontId="10" fillId="0" borderId="67" xfId="0" applyFont="1" applyBorder="1" applyAlignment="1">
      <alignment horizontal="left" vertical="top" wrapText="1" indent="2" readingOrder="1"/>
    </xf>
    <xf numFmtId="0" fontId="15" fillId="0" borderId="70" xfId="0" applyFont="1" applyBorder="1" applyAlignment="1">
      <alignment vertical="top" wrapText="1" readingOrder="1"/>
    </xf>
    <xf numFmtId="0" fontId="2" fillId="0" borderId="75" xfId="0" applyFont="1" applyBorder="1" applyAlignment="1">
      <alignment vertical="top" wrapText="1"/>
    </xf>
    <xf numFmtId="0" fontId="2" fillId="0" borderId="81" xfId="0" applyFont="1" applyBorder="1" applyAlignment="1">
      <alignment vertical="top" wrapText="1"/>
    </xf>
    <xf numFmtId="0" fontId="15" fillId="0" borderId="66" xfId="0" applyFont="1" applyBorder="1" applyAlignment="1">
      <alignment vertical="top" wrapText="1" readingOrder="1"/>
    </xf>
    <xf numFmtId="0" fontId="15" fillId="0" borderId="76" xfId="0" applyFont="1" applyBorder="1" applyAlignment="1">
      <alignment vertical="top" wrapText="1" readingOrder="1"/>
    </xf>
    <xf numFmtId="0" fontId="2" fillId="0" borderId="78" xfId="0" applyFont="1" applyBorder="1" applyAlignment="1">
      <alignment vertical="top" wrapText="1"/>
    </xf>
    <xf numFmtId="0" fontId="2" fillId="0" borderId="79" xfId="0" applyFont="1" applyBorder="1" applyAlignment="1">
      <alignment vertical="top" wrapText="1"/>
    </xf>
    <xf numFmtId="0" fontId="15" fillId="0" borderId="67" xfId="0" applyFont="1" applyBorder="1" applyAlignment="1">
      <alignment horizontal="center" wrapText="1" readingOrder="1"/>
    </xf>
    <xf numFmtId="0" fontId="15" fillId="0" borderId="68" xfId="0" applyFont="1" applyBorder="1" applyAlignment="1">
      <alignment horizontal="center" wrapText="1" readingOrder="1"/>
    </xf>
    <xf numFmtId="0" fontId="15" fillId="0" borderId="73" xfId="0" applyFont="1" applyBorder="1" applyAlignment="1">
      <alignment horizontal="center" wrapText="1" readingOrder="1"/>
    </xf>
    <xf numFmtId="0" fontId="15" fillId="0" borderId="85" xfId="0" applyFont="1" applyBorder="1" applyAlignment="1">
      <alignment horizontal="center" wrapText="1" readingOrder="1"/>
    </xf>
    <xf numFmtId="0" fontId="15" fillId="0" borderId="74" xfId="0" applyFont="1" applyBorder="1" applyAlignment="1">
      <alignment horizontal="center" wrapText="1" readingOrder="1"/>
    </xf>
    <xf numFmtId="0" fontId="15" fillId="0" borderId="10" xfId="0" applyFont="1" applyBorder="1" applyAlignment="1">
      <alignment horizontal="right" wrapText="1" readingOrder="1"/>
    </xf>
    <xf numFmtId="0" fontId="15" fillId="0" borderId="82" xfId="0" applyFont="1" applyBorder="1" applyAlignment="1">
      <alignment horizontal="right" wrapText="1" readingOrder="1"/>
    </xf>
    <xf numFmtId="0" fontId="15" fillId="0" borderId="75" xfId="0" applyFont="1" applyBorder="1" applyAlignment="1">
      <alignment horizontal="right" wrapText="1" readingOrder="1"/>
    </xf>
    <xf numFmtId="0" fontId="15" fillId="0" borderId="81" xfId="0" applyFont="1" applyBorder="1" applyAlignment="1">
      <alignment horizontal="right" wrapText="1" readingOrder="1"/>
    </xf>
    <xf numFmtId="0" fontId="15" fillId="0" borderId="83" xfId="0" applyFont="1" applyBorder="1" applyAlignment="1">
      <alignment horizontal="left" wrapText="1" readingOrder="1"/>
    </xf>
    <xf numFmtId="0" fontId="15" fillId="0" borderId="84" xfId="0" applyFont="1" applyBorder="1" applyAlignment="1">
      <alignment horizontal="left" wrapText="1" readingOrder="1"/>
    </xf>
    <xf numFmtId="0" fontId="10" fillId="0" borderId="71" xfId="0" applyFont="1" applyBorder="1" applyAlignment="1">
      <alignment horizontal="left" vertical="top" wrapText="1" readingOrder="1"/>
    </xf>
    <xf numFmtId="0" fontId="10" fillId="0" borderId="68" xfId="0" applyFont="1" applyBorder="1" applyAlignment="1">
      <alignment horizontal="left" vertical="top" wrapText="1" readingOrder="1"/>
    </xf>
    <xf numFmtId="0" fontId="2" fillId="0" borderId="80" xfId="0" applyFont="1" applyBorder="1" applyAlignment="1">
      <alignment vertical="top" wrapText="1"/>
    </xf>
    <xf numFmtId="0" fontId="2" fillId="0" borderId="70" xfId="0" applyFont="1" applyBorder="1" applyAlignment="1">
      <alignment horizontal="center" vertical="top" wrapText="1"/>
    </xf>
    <xf numFmtId="0" fontId="2" fillId="0" borderId="69" xfId="0" applyFont="1" applyBorder="1" applyAlignment="1">
      <alignment vertical="top" wrapText="1"/>
    </xf>
    <xf numFmtId="0" fontId="13" fillId="0" borderId="66" xfId="0" applyFont="1" applyBorder="1" applyAlignment="1">
      <alignment wrapText="1" readingOrder="1"/>
    </xf>
    <xf numFmtId="0" fontId="4" fillId="0" borderId="68" xfId="0" applyFont="1" applyBorder="1" applyAlignment="1">
      <alignment vertical="top" wrapText="1"/>
    </xf>
    <xf numFmtId="0" fontId="13" fillId="0" borderId="66" xfId="0" applyFont="1" applyBorder="1" applyAlignment="1">
      <alignment vertical="top" wrapText="1" readingOrder="1"/>
    </xf>
    <xf numFmtId="0" fontId="4" fillId="0" borderId="69" xfId="0" applyFont="1" applyBorder="1" applyAlignment="1">
      <alignment vertical="top" wrapText="1"/>
    </xf>
    <xf numFmtId="0" fontId="4" fillId="0" borderId="70" xfId="0" applyFont="1" applyBorder="1" applyAlignment="1">
      <alignment vertical="top" wrapText="1"/>
    </xf>
    <xf numFmtId="0" fontId="15" fillId="0" borderId="76" xfId="0" applyFont="1" applyBorder="1" applyAlignment="1">
      <alignment horizontal="left" vertical="top" wrapText="1" readingOrder="1"/>
    </xf>
    <xf numFmtId="0" fontId="15" fillId="0" borderId="70" xfId="0" applyFont="1" applyBorder="1" applyAlignment="1">
      <alignment horizontal="left" vertical="top" wrapText="1" readingOrder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Relationship Id="rId30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9F7E8E-0468-46FD-8011-7EC7C8607DB5}">
  <dimension ref="A1:B24"/>
  <sheetViews>
    <sheetView tabSelected="1" workbookViewId="0"/>
  </sheetViews>
  <sheetFormatPr defaultRowHeight="12.75" x14ac:dyDescent="0.2"/>
  <cols>
    <col min="1" max="1" width="12.42578125" bestFit="1" customWidth="1"/>
    <col min="2" max="2" width="56.5703125" bestFit="1" customWidth="1"/>
  </cols>
  <sheetData>
    <row r="1" spans="1:2" ht="18" x14ac:dyDescent="0.25">
      <c r="A1" s="330" t="s">
        <v>410</v>
      </c>
      <c r="B1" s="331" t="s">
        <v>1</v>
      </c>
    </row>
    <row r="2" spans="1:2" x14ac:dyDescent="0.2">
      <c r="A2" s="334">
        <v>48</v>
      </c>
      <c r="B2" t="s">
        <v>2</v>
      </c>
    </row>
    <row r="3" spans="1:2" x14ac:dyDescent="0.2">
      <c r="A3" s="334">
        <v>49</v>
      </c>
      <c r="B3" t="s">
        <v>87</v>
      </c>
    </row>
    <row r="4" spans="1:2" x14ac:dyDescent="0.2">
      <c r="A4" s="334">
        <v>50</v>
      </c>
      <c r="B4" t="s">
        <v>101</v>
      </c>
    </row>
    <row r="5" spans="1:2" x14ac:dyDescent="0.2">
      <c r="A5" s="334">
        <v>51</v>
      </c>
      <c r="B5" t="s">
        <v>119</v>
      </c>
    </row>
    <row r="6" spans="1:2" x14ac:dyDescent="0.2">
      <c r="A6" s="334">
        <v>52</v>
      </c>
      <c r="B6" t="s">
        <v>129</v>
      </c>
    </row>
    <row r="7" spans="1:2" x14ac:dyDescent="0.2">
      <c r="A7" s="334">
        <v>53</v>
      </c>
      <c r="B7" t="s">
        <v>132</v>
      </c>
    </row>
    <row r="8" spans="1:2" x14ac:dyDescent="0.2">
      <c r="A8" s="334">
        <v>54</v>
      </c>
      <c r="B8" t="s">
        <v>134</v>
      </c>
    </row>
    <row r="9" spans="1:2" x14ac:dyDescent="0.2">
      <c r="A9" s="334">
        <v>55</v>
      </c>
      <c r="B9" t="s">
        <v>149</v>
      </c>
    </row>
    <row r="10" spans="1:2" x14ac:dyDescent="0.2">
      <c r="A10" s="334">
        <v>56</v>
      </c>
      <c r="B10" t="s">
        <v>163</v>
      </c>
    </row>
    <row r="11" spans="1:2" x14ac:dyDescent="0.2">
      <c r="A11" s="334">
        <v>57</v>
      </c>
      <c r="B11" t="s">
        <v>175</v>
      </c>
    </row>
    <row r="12" spans="1:2" x14ac:dyDescent="0.2">
      <c r="A12" s="334">
        <v>58</v>
      </c>
      <c r="B12" t="s">
        <v>177</v>
      </c>
    </row>
    <row r="13" spans="1:2" x14ac:dyDescent="0.2">
      <c r="A13" s="334">
        <v>59</v>
      </c>
      <c r="B13" t="s">
        <v>179</v>
      </c>
    </row>
    <row r="14" spans="1:2" x14ac:dyDescent="0.2">
      <c r="A14" s="334">
        <v>60</v>
      </c>
      <c r="B14" t="s">
        <v>196</v>
      </c>
    </row>
    <row r="15" spans="1:2" x14ac:dyDescent="0.2">
      <c r="A15" s="334">
        <v>61</v>
      </c>
      <c r="B15" t="s">
        <v>211</v>
      </c>
    </row>
    <row r="16" spans="1:2" x14ac:dyDescent="0.2">
      <c r="A16" s="334">
        <v>62</v>
      </c>
      <c r="B16" t="s">
        <v>213</v>
      </c>
    </row>
    <row r="17" spans="1:2" x14ac:dyDescent="0.2">
      <c r="A17" s="334">
        <v>63</v>
      </c>
      <c r="B17" t="s">
        <v>215</v>
      </c>
    </row>
    <row r="18" spans="1:2" x14ac:dyDescent="0.2">
      <c r="A18" s="334">
        <v>64</v>
      </c>
      <c r="B18" t="s">
        <v>227</v>
      </c>
    </row>
    <row r="19" spans="1:2" x14ac:dyDescent="0.2">
      <c r="A19" s="334">
        <v>65</v>
      </c>
      <c r="B19" t="s">
        <v>235</v>
      </c>
    </row>
    <row r="20" spans="1:2" x14ac:dyDescent="0.2">
      <c r="A20" s="334">
        <v>66</v>
      </c>
      <c r="B20" t="s">
        <v>270</v>
      </c>
    </row>
    <row r="21" spans="1:2" x14ac:dyDescent="0.2">
      <c r="A21" s="334">
        <v>67</v>
      </c>
      <c r="B21" t="s">
        <v>279</v>
      </c>
    </row>
    <row r="22" spans="1:2" x14ac:dyDescent="0.2">
      <c r="A22" s="334">
        <v>68</v>
      </c>
      <c r="B22" t="s">
        <v>295</v>
      </c>
    </row>
    <row r="23" spans="1:2" x14ac:dyDescent="0.2">
      <c r="A23" s="334">
        <v>69</v>
      </c>
      <c r="B23" t="s">
        <v>307</v>
      </c>
    </row>
    <row r="24" spans="1:2" x14ac:dyDescent="0.2">
      <c r="A24" s="334">
        <v>70</v>
      </c>
      <c r="B24" t="s">
        <v>321</v>
      </c>
    </row>
  </sheetData>
  <hyperlinks>
    <hyperlink ref="A2" location="'Table 48'!A1" display="'Table 48'!A1" xr:uid="{6ED4F70C-8E54-4EFF-9B2E-BF6AEDEC9ACD}"/>
    <hyperlink ref="A3" location="'Table 49'!A1" display="'Table 49'!A1" xr:uid="{611E16CC-CB94-4A6D-95F7-56F0E4F57B3A}"/>
    <hyperlink ref="A4" location="'Table 50'!A1" display="'Table 50'!A1" xr:uid="{E76BB157-5A1D-4E34-BD0D-F9AD4D26326E}"/>
    <hyperlink ref="A5" location="'Table 51'!A1" display="'Table 51'!A1" xr:uid="{0BCBEB4C-6BC5-4E49-BFB8-E17241BCC0CB}"/>
    <hyperlink ref="A6" location="'Table 52'!A1" display="'Table 52'!A1" xr:uid="{CA6418C2-3DAA-4E6C-AB35-70954A3FA275}"/>
    <hyperlink ref="A7" location="'Table 53'!A1" display="'Table 53'!A1" xr:uid="{6F8E288B-244A-4C25-984B-6B52EDB87620}"/>
    <hyperlink ref="A8" location="'Table 54'!A1" display="'Table 54'!A1" xr:uid="{AF10C9A9-A779-4CEB-A0A6-173D49F5EE5A}"/>
    <hyperlink ref="A9" location="'Table 55'!A1" display="'Table 55'!A1" xr:uid="{56983560-BA58-498C-8760-500101340C71}"/>
    <hyperlink ref="A10" location="'Table 56'!A1" display="'Table 56'!A1" xr:uid="{A36EC10A-722E-4B3F-A37E-D8CB226FCBDF}"/>
    <hyperlink ref="A11" location="'Table 57'!A1" display="'Table 57'!A1" xr:uid="{46004086-5EF9-4C3B-B7AB-3CA99E962515}"/>
    <hyperlink ref="A12" location="'Table 58'!A1" display="'Table 58'!A1" xr:uid="{CFFB2108-26C4-4FA3-8E52-31D93A7A608C}"/>
    <hyperlink ref="A13" location="'Table 59'!A1" display="'Table 59'!A1" xr:uid="{3612C8BC-4CB4-4956-9491-75A217B048D9}"/>
    <hyperlink ref="A14" location="'Table 60'!A1" display="'Table 60'!A1" xr:uid="{5EC34184-E19F-4F81-AE71-CA5FE9C08682}"/>
    <hyperlink ref="A15" location="'Table 61'!A1" display="'Table 61'!A1" xr:uid="{16F464CF-8F4F-477F-B1DA-720273297A14}"/>
    <hyperlink ref="A16" location="'Table 62'!A1" display="'Table 62'!A1" xr:uid="{C44C5A51-F3F3-467F-A812-7AF2932F3E86}"/>
    <hyperlink ref="A17" location="'Table 63'!A1" display="'Table 63'!A1" xr:uid="{EE85EF88-3540-4184-866E-CFF351314619}"/>
    <hyperlink ref="A18" location="'Table 64'!A1" display="'Table 64'!A1" xr:uid="{A178E644-5FA8-439A-B4E6-4E6F1641EA7E}"/>
    <hyperlink ref="A19" location="'Table 65'!A1" display="'Table 65'!A1" xr:uid="{D82BB3D6-1A7B-456E-87BA-2CC144508241}"/>
    <hyperlink ref="A21" location="'Table 67'!A1" display="'Table 67'!A1" xr:uid="{6A5C11F4-D2A2-41D7-87E7-53678C680A9A}"/>
    <hyperlink ref="A22" location="'Table 68'!A1" display="'Table 68'!A1" xr:uid="{898E343C-ED8B-4E8A-B68D-23A2C29ABF42}"/>
    <hyperlink ref="A23" location="'Table 69'!A1" display="'Table 69'!A1" xr:uid="{DAE3AE06-70A7-4264-8DF5-150CDEA3D640}"/>
    <hyperlink ref="A24" location="'Table 70'!A1" display="'Table 70'!A1" xr:uid="{7E32BAEC-B82C-4038-B547-002A4A4D2F54}"/>
    <hyperlink ref="A20" location="'Table 66'!A1" display="'Table 66'!A1" xr:uid="{A1CD3F63-42FB-4085-8E6C-91D0D13F474F}"/>
  </hyperlink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7">
    <pageSetUpPr fitToPage="1"/>
  </sheetPr>
  <dimension ref="A1:N15"/>
  <sheetViews>
    <sheetView workbookViewId="0">
      <selection activeCell="N1" sqref="N1"/>
    </sheetView>
  </sheetViews>
  <sheetFormatPr defaultColWidth="9.28515625" defaultRowHeight="15.75" customHeight="1" x14ac:dyDescent="0.2"/>
  <cols>
    <col min="1" max="1" width="29.7109375" style="15" customWidth="1"/>
    <col min="2" max="2" width="5.7109375" style="12" customWidth="1"/>
    <col min="3" max="12" width="5.5703125" style="13" customWidth="1"/>
    <col min="13" max="13" width="9.28515625" style="4"/>
    <col min="14" max="14" width="12.42578125" style="4" bestFit="1" customWidth="1"/>
    <col min="15" max="16384" width="9.28515625" style="4"/>
  </cols>
  <sheetData>
    <row r="1" spans="1:14" s="6" customFormat="1" ht="18.75" customHeight="1" x14ac:dyDescent="0.2">
      <c r="A1" s="338" t="s">
        <v>162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N1" s="333" t="s">
        <v>409</v>
      </c>
    </row>
    <row r="2" spans="1:14" s="6" customFormat="1" ht="18.75" customHeight="1" x14ac:dyDescent="0.2">
      <c r="A2" s="338" t="s">
        <v>1</v>
      </c>
      <c r="B2" s="340"/>
      <c r="C2" s="340"/>
      <c r="D2" s="340"/>
      <c r="E2" s="340"/>
      <c r="F2" s="340"/>
      <c r="G2" s="340"/>
      <c r="H2" s="340"/>
      <c r="I2" s="340"/>
      <c r="J2" s="340"/>
      <c r="K2" s="340"/>
      <c r="L2" s="340"/>
    </row>
    <row r="3" spans="1:14" s="7" customFormat="1" ht="18.75" customHeight="1" x14ac:dyDescent="0.2">
      <c r="A3" s="339" t="s">
        <v>163</v>
      </c>
      <c r="B3" s="339"/>
      <c r="C3" s="339"/>
      <c r="D3" s="339"/>
      <c r="E3" s="339"/>
      <c r="F3" s="339"/>
      <c r="G3" s="339"/>
      <c r="H3" s="339"/>
      <c r="I3" s="339"/>
      <c r="J3" s="339"/>
      <c r="K3" s="339"/>
      <c r="L3" s="339"/>
    </row>
    <row r="4" spans="1:14" s="8" customFormat="1" ht="15.75" customHeight="1" x14ac:dyDescent="0.2">
      <c r="A4" s="42" t="s">
        <v>164</v>
      </c>
      <c r="B4" s="47" t="s">
        <v>4</v>
      </c>
      <c r="C4" s="84">
        <v>2012</v>
      </c>
      <c r="D4" s="84">
        <v>2013</v>
      </c>
      <c r="E4" s="84">
        <v>2014</v>
      </c>
      <c r="F4" s="84">
        <v>2015</v>
      </c>
      <c r="G4" s="84">
        <v>2016</v>
      </c>
      <c r="H4" s="85">
        <v>2017</v>
      </c>
      <c r="I4" s="85">
        <v>2018</v>
      </c>
      <c r="J4" s="85">
        <v>2019</v>
      </c>
      <c r="K4" s="85">
        <v>2020</v>
      </c>
      <c r="L4" s="165">
        <v>2021</v>
      </c>
    </row>
    <row r="5" spans="1:14" s="3" customFormat="1" ht="15.75" customHeight="1" x14ac:dyDescent="0.2">
      <c r="A5" s="42" t="s">
        <v>15</v>
      </c>
      <c r="B5" s="48">
        <v>480</v>
      </c>
      <c r="C5" s="311">
        <v>48</v>
      </c>
      <c r="D5" s="311">
        <v>49</v>
      </c>
      <c r="E5" s="311">
        <v>45</v>
      </c>
      <c r="F5" s="311">
        <v>45</v>
      </c>
      <c r="G5" s="311">
        <v>52</v>
      </c>
      <c r="H5" s="312">
        <v>48</v>
      </c>
      <c r="I5" s="312">
        <v>50</v>
      </c>
      <c r="J5" s="312">
        <v>41</v>
      </c>
      <c r="K5" s="312">
        <v>46</v>
      </c>
      <c r="L5" s="313">
        <v>56</v>
      </c>
    </row>
    <row r="6" spans="1:14" ht="15.75" customHeight="1" x14ac:dyDescent="0.2">
      <c r="A6" s="320" t="s">
        <v>165</v>
      </c>
      <c r="B6" s="297">
        <v>34</v>
      </c>
      <c r="C6" s="315">
        <v>2</v>
      </c>
      <c r="D6" s="316">
        <v>2</v>
      </c>
      <c r="E6" s="316">
        <v>5</v>
      </c>
      <c r="F6" s="316">
        <v>4</v>
      </c>
      <c r="G6" s="316">
        <v>6</v>
      </c>
      <c r="H6" s="316">
        <v>3</v>
      </c>
      <c r="I6" s="316">
        <v>5</v>
      </c>
      <c r="J6" s="316">
        <v>3</v>
      </c>
      <c r="K6" s="316">
        <v>2</v>
      </c>
      <c r="L6" s="317">
        <v>2</v>
      </c>
    </row>
    <row r="7" spans="1:14" ht="15.75" customHeight="1" x14ac:dyDescent="0.2">
      <c r="A7" s="321" t="s">
        <v>166</v>
      </c>
      <c r="B7" s="309">
        <v>146</v>
      </c>
      <c r="C7" s="300">
        <v>9</v>
      </c>
      <c r="D7" s="160">
        <v>9</v>
      </c>
      <c r="E7" s="160">
        <v>14</v>
      </c>
      <c r="F7" s="160">
        <v>18</v>
      </c>
      <c r="G7" s="160">
        <v>14</v>
      </c>
      <c r="H7" s="160">
        <v>16</v>
      </c>
      <c r="I7" s="160">
        <v>17</v>
      </c>
      <c r="J7" s="160">
        <v>17</v>
      </c>
      <c r="K7" s="160">
        <v>18</v>
      </c>
      <c r="L7" s="314">
        <v>14</v>
      </c>
    </row>
    <row r="8" spans="1:14" ht="15.75" customHeight="1" x14ac:dyDescent="0.2">
      <c r="A8" s="321" t="s">
        <v>167</v>
      </c>
      <c r="B8" s="309">
        <v>89</v>
      </c>
      <c r="C8" s="300">
        <v>14</v>
      </c>
      <c r="D8" s="160">
        <v>12</v>
      </c>
      <c r="E8" s="160">
        <v>13</v>
      </c>
      <c r="F8" s="160">
        <v>3</v>
      </c>
      <c r="G8" s="160">
        <v>9</v>
      </c>
      <c r="H8" s="160">
        <v>10</v>
      </c>
      <c r="I8" s="160">
        <v>8</v>
      </c>
      <c r="J8" s="160">
        <v>4</v>
      </c>
      <c r="K8" s="160">
        <v>6</v>
      </c>
      <c r="L8" s="314">
        <v>10</v>
      </c>
    </row>
    <row r="9" spans="1:14" ht="15.75" customHeight="1" x14ac:dyDescent="0.2">
      <c r="A9" s="321" t="s">
        <v>168</v>
      </c>
      <c r="B9" s="309">
        <v>64</v>
      </c>
      <c r="C9" s="300">
        <v>9</v>
      </c>
      <c r="D9" s="160">
        <v>8</v>
      </c>
      <c r="E9" s="160">
        <v>3</v>
      </c>
      <c r="F9" s="160">
        <v>7</v>
      </c>
      <c r="G9" s="160">
        <v>8</v>
      </c>
      <c r="H9" s="160">
        <v>7</v>
      </c>
      <c r="I9" s="160">
        <v>7</v>
      </c>
      <c r="J9" s="160">
        <v>6</v>
      </c>
      <c r="K9" s="160">
        <v>5</v>
      </c>
      <c r="L9" s="314">
        <v>4</v>
      </c>
    </row>
    <row r="10" spans="1:14" ht="15.75" customHeight="1" x14ac:dyDescent="0.2">
      <c r="A10" s="321" t="s">
        <v>169</v>
      </c>
      <c r="B10" s="309">
        <v>58</v>
      </c>
      <c r="C10" s="300">
        <v>8</v>
      </c>
      <c r="D10" s="160">
        <v>7</v>
      </c>
      <c r="E10" s="160">
        <v>3</v>
      </c>
      <c r="F10" s="160">
        <v>9</v>
      </c>
      <c r="G10" s="160">
        <v>5</v>
      </c>
      <c r="H10" s="160">
        <v>3</v>
      </c>
      <c r="I10" s="160">
        <v>6</v>
      </c>
      <c r="J10" s="160">
        <v>2</v>
      </c>
      <c r="K10" s="160">
        <v>3</v>
      </c>
      <c r="L10" s="314">
        <v>12</v>
      </c>
    </row>
    <row r="11" spans="1:14" ht="15.75" customHeight="1" x14ac:dyDescent="0.2">
      <c r="A11" s="321" t="s">
        <v>170</v>
      </c>
      <c r="B11" s="309">
        <v>28</v>
      </c>
      <c r="C11" s="300">
        <v>3</v>
      </c>
      <c r="D11" s="160">
        <v>5</v>
      </c>
      <c r="E11" s="160">
        <v>0</v>
      </c>
      <c r="F11" s="160">
        <v>2</v>
      </c>
      <c r="G11" s="160">
        <v>2</v>
      </c>
      <c r="H11" s="160">
        <v>3</v>
      </c>
      <c r="I11" s="160">
        <v>3</v>
      </c>
      <c r="J11" s="160">
        <v>3</v>
      </c>
      <c r="K11" s="160">
        <v>2</v>
      </c>
      <c r="L11" s="314">
        <v>5</v>
      </c>
    </row>
    <row r="12" spans="1:14" ht="15.75" customHeight="1" x14ac:dyDescent="0.2">
      <c r="A12" s="321" t="s">
        <v>171</v>
      </c>
      <c r="B12" s="309">
        <v>26</v>
      </c>
      <c r="C12" s="300">
        <v>3</v>
      </c>
      <c r="D12" s="160">
        <v>3</v>
      </c>
      <c r="E12" s="160">
        <v>5</v>
      </c>
      <c r="F12" s="160">
        <v>2</v>
      </c>
      <c r="G12" s="160">
        <v>5</v>
      </c>
      <c r="H12" s="160">
        <v>1</v>
      </c>
      <c r="I12" s="160">
        <v>0</v>
      </c>
      <c r="J12" s="160">
        <v>3</v>
      </c>
      <c r="K12" s="160">
        <v>3</v>
      </c>
      <c r="L12" s="314">
        <v>1</v>
      </c>
    </row>
    <row r="13" spans="1:14" ht="15.75" customHeight="1" x14ac:dyDescent="0.2">
      <c r="A13" s="321" t="s">
        <v>172</v>
      </c>
      <c r="B13" s="309">
        <v>17</v>
      </c>
      <c r="C13" s="300">
        <v>0</v>
      </c>
      <c r="D13" s="160">
        <v>2</v>
      </c>
      <c r="E13" s="160">
        <v>2</v>
      </c>
      <c r="F13" s="160">
        <v>0</v>
      </c>
      <c r="G13" s="160">
        <v>2</v>
      </c>
      <c r="H13" s="160">
        <v>5</v>
      </c>
      <c r="I13" s="160">
        <v>1</v>
      </c>
      <c r="J13" s="160">
        <v>2</v>
      </c>
      <c r="K13" s="160">
        <v>2</v>
      </c>
      <c r="L13" s="314">
        <v>1</v>
      </c>
    </row>
    <row r="14" spans="1:14" ht="15.75" customHeight="1" x14ac:dyDescent="0.2">
      <c r="A14" s="322" t="s">
        <v>117</v>
      </c>
      <c r="B14" s="310">
        <v>18</v>
      </c>
      <c r="C14" s="318">
        <v>0</v>
      </c>
      <c r="D14" s="303">
        <v>1</v>
      </c>
      <c r="E14" s="303">
        <v>0</v>
      </c>
      <c r="F14" s="303">
        <v>0</v>
      </c>
      <c r="G14" s="303">
        <v>1</v>
      </c>
      <c r="H14" s="303">
        <v>0</v>
      </c>
      <c r="I14" s="303">
        <v>3</v>
      </c>
      <c r="J14" s="303">
        <v>1</v>
      </c>
      <c r="K14" s="303">
        <v>5</v>
      </c>
      <c r="L14" s="319">
        <v>7</v>
      </c>
    </row>
    <row r="15" spans="1:14" ht="15.75" customHeight="1" x14ac:dyDescent="0.2">
      <c r="A15" s="52" t="s">
        <v>173</v>
      </c>
      <c r="B15" s="70">
        <v>11</v>
      </c>
      <c r="C15" s="57">
        <v>13</v>
      </c>
      <c r="D15" s="57">
        <v>12</v>
      </c>
      <c r="E15" s="57">
        <v>13</v>
      </c>
      <c r="F15" s="57">
        <v>10</v>
      </c>
      <c r="G15" s="57">
        <v>9</v>
      </c>
      <c r="H15" s="58">
        <v>11</v>
      </c>
      <c r="I15" s="58">
        <v>12</v>
      </c>
      <c r="J15" s="58">
        <v>9</v>
      </c>
      <c r="K15" s="58">
        <v>11</v>
      </c>
      <c r="L15" s="166">
        <v>10</v>
      </c>
    </row>
  </sheetData>
  <mergeCells count="3">
    <mergeCell ref="A1:L1"/>
    <mergeCell ref="A2:L2"/>
    <mergeCell ref="A3:L3"/>
  </mergeCells>
  <phoneticPr fontId="0" type="noConversion"/>
  <hyperlinks>
    <hyperlink ref="N1" location="INDEX!A1" display="Back to Index" xr:uid="{4FA8D07B-B1F1-42D9-B90C-588A03A05F34}"/>
  </hyperlinks>
  <printOptions horizontalCentered="1" gridLines="1"/>
  <pageMargins left="0.75" right="0.75" top="0.75" bottom="1" header="0.5" footer="0.5"/>
  <pageSetup fitToHeight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M15"/>
  <sheetViews>
    <sheetView zoomScaleNormal="100" workbookViewId="0">
      <selection activeCell="M1" sqref="M1"/>
    </sheetView>
  </sheetViews>
  <sheetFormatPr defaultColWidth="9.28515625" defaultRowHeight="15.75" customHeight="1" x14ac:dyDescent="0.2"/>
  <cols>
    <col min="1" max="1" width="29.7109375" style="15" customWidth="1"/>
    <col min="2" max="2" width="5.7109375" style="15" customWidth="1"/>
    <col min="3" max="3" width="10.5703125" style="13" customWidth="1"/>
    <col min="4" max="11" width="9.7109375" style="16" customWidth="1"/>
    <col min="12" max="12" width="9.28515625" style="4"/>
    <col min="13" max="13" width="12.42578125" style="4" bestFit="1" customWidth="1"/>
    <col min="14" max="16384" width="9.28515625" style="4"/>
  </cols>
  <sheetData>
    <row r="1" spans="1:13" s="6" customFormat="1" ht="18.75" customHeight="1" x14ac:dyDescent="0.2">
      <c r="A1" s="338" t="s">
        <v>174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M1" s="333" t="s">
        <v>409</v>
      </c>
    </row>
    <row r="2" spans="1:13" s="6" customFormat="1" ht="18.75" customHeight="1" x14ac:dyDescent="0.2">
      <c r="A2" s="338" t="s">
        <v>1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</row>
    <row r="3" spans="1:13" s="7" customFormat="1" ht="18.75" customHeight="1" x14ac:dyDescent="0.2">
      <c r="A3" s="340" t="s">
        <v>175</v>
      </c>
      <c r="B3" s="340"/>
      <c r="C3" s="340"/>
      <c r="D3" s="340"/>
      <c r="E3" s="340"/>
      <c r="F3" s="340"/>
      <c r="G3" s="340"/>
      <c r="H3" s="340"/>
      <c r="I3" s="340"/>
      <c r="J3" s="340"/>
      <c r="K3" s="340"/>
    </row>
    <row r="4" spans="1:13" s="10" customFormat="1" ht="25.5" x14ac:dyDescent="0.2">
      <c r="A4" s="59" t="s">
        <v>150</v>
      </c>
      <c r="B4" s="61" t="s">
        <v>4</v>
      </c>
      <c r="C4" s="51" t="s">
        <v>165</v>
      </c>
      <c r="D4" s="184" t="s">
        <v>166</v>
      </c>
      <c r="E4" s="184" t="s">
        <v>167</v>
      </c>
      <c r="F4" s="184" t="s">
        <v>168</v>
      </c>
      <c r="G4" s="184" t="s">
        <v>169</v>
      </c>
      <c r="H4" s="184" t="s">
        <v>170</v>
      </c>
      <c r="I4" s="184" t="s">
        <v>171</v>
      </c>
      <c r="J4" s="185" t="s">
        <v>172</v>
      </c>
      <c r="K4" s="186" t="s">
        <v>117</v>
      </c>
    </row>
    <row r="5" spans="1:13" s="5" customFormat="1" ht="15.75" customHeight="1" x14ac:dyDescent="0.2">
      <c r="A5" s="42" t="s">
        <v>15</v>
      </c>
      <c r="B5" s="48">
        <v>56</v>
      </c>
      <c r="C5" s="43">
        <v>2</v>
      </c>
      <c r="D5" s="40">
        <v>14</v>
      </c>
      <c r="E5" s="40">
        <v>10</v>
      </c>
      <c r="F5" s="40">
        <v>4</v>
      </c>
      <c r="G5" s="40">
        <v>12</v>
      </c>
      <c r="H5" s="40">
        <v>5</v>
      </c>
      <c r="I5" s="40">
        <v>1</v>
      </c>
      <c r="J5" s="41">
        <v>1</v>
      </c>
      <c r="K5" s="56">
        <v>7</v>
      </c>
    </row>
    <row r="6" spans="1:13" ht="15.75" customHeight="1" x14ac:dyDescent="0.2">
      <c r="A6" s="50" t="s">
        <v>117</v>
      </c>
      <c r="B6" s="49">
        <v>15</v>
      </c>
      <c r="C6" s="44">
        <v>0</v>
      </c>
      <c r="D6" s="38">
        <v>4</v>
      </c>
      <c r="E6" s="38">
        <v>2</v>
      </c>
      <c r="F6" s="38">
        <v>0</v>
      </c>
      <c r="G6" s="38">
        <v>4</v>
      </c>
      <c r="H6" s="38">
        <v>1</v>
      </c>
      <c r="I6" s="38">
        <v>0</v>
      </c>
      <c r="J6" s="39">
        <v>0</v>
      </c>
      <c r="K6" s="63">
        <v>4</v>
      </c>
    </row>
    <row r="7" spans="1:13" ht="15.75" customHeight="1" x14ac:dyDescent="0.2">
      <c r="A7" s="25" t="s">
        <v>151</v>
      </c>
      <c r="B7" s="31">
        <v>2</v>
      </c>
      <c r="C7" s="45">
        <v>0</v>
      </c>
      <c r="D7" s="23">
        <v>0</v>
      </c>
      <c r="E7" s="23">
        <v>0</v>
      </c>
      <c r="F7" s="23">
        <v>0</v>
      </c>
      <c r="G7" s="23">
        <v>0</v>
      </c>
      <c r="H7" s="23">
        <v>0</v>
      </c>
      <c r="I7" s="23">
        <v>0</v>
      </c>
      <c r="J7" s="24">
        <v>0</v>
      </c>
      <c r="K7" s="36">
        <v>2</v>
      </c>
    </row>
    <row r="8" spans="1:13" ht="15.75" customHeight="1" x14ac:dyDescent="0.2">
      <c r="A8" s="25" t="s">
        <v>153</v>
      </c>
      <c r="B8" s="31">
        <v>8</v>
      </c>
      <c r="C8" s="45">
        <v>1</v>
      </c>
      <c r="D8" s="23">
        <v>4</v>
      </c>
      <c r="E8" s="23">
        <v>3</v>
      </c>
      <c r="F8" s="23">
        <v>0</v>
      </c>
      <c r="G8" s="23">
        <v>0</v>
      </c>
      <c r="H8" s="23">
        <v>0</v>
      </c>
      <c r="I8" s="23">
        <v>0</v>
      </c>
      <c r="J8" s="24">
        <v>0</v>
      </c>
      <c r="K8" s="36">
        <v>0</v>
      </c>
    </row>
    <row r="9" spans="1:13" ht="15.75" customHeight="1" x14ac:dyDescent="0.2">
      <c r="A9" s="25" t="s">
        <v>154</v>
      </c>
      <c r="B9" s="31">
        <v>5</v>
      </c>
      <c r="C9" s="45">
        <v>1</v>
      </c>
      <c r="D9" s="23">
        <v>1</v>
      </c>
      <c r="E9" s="23">
        <v>3</v>
      </c>
      <c r="F9" s="23">
        <v>0</v>
      </c>
      <c r="G9" s="23">
        <v>0</v>
      </c>
      <c r="H9" s="23">
        <v>0</v>
      </c>
      <c r="I9" s="23">
        <v>0</v>
      </c>
      <c r="J9" s="24">
        <v>0</v>
      </c>
      <c r="K9" s="36">
        <v>0</v>
      </c>
    </row>
    <row r="10" spans="1:13" ht="15.75" customHeight="1" x14ac:dyDescent="0.2">
      <c r="A10" s="25" t="s">
        <v>155</v>
      </c>
      <c r="B10" s="31">
        <v>6</v>
      </c>
      <c r="C10" s="45">
        <v>0</v>
      </c>
      <c r="D10" s="23">
        <v>3</v>
      </c>
      <c r="E10" s="23">
        <v>0</v>
      </c>
      <c r="F10" s="23">
        <v>1</v>
      </c>
      <c r="G10" s="23">
        <v>2</v>
      </c>
      <c r="H10" s="23">
        <v>0</v>
      </c>
      <c r="I10" s="23">
        <v>0</v>
      </c>
      <c r="J10" s="24">
        <v>0</v>
      </c>
      <c r="K10" s="36">
        <v>0</v>
      </c>
    </row>
    <row r="11" spans="1:13" ht="15.75" customHeight="1" x14ac:dyDescent="0.2">
      <c r="A11" s="25" t="s">
        <v>156</v>
      </c>
      <c r="B11" s="31">
        <v>11</v>
      </c>
      <c r="C11" s="45">
        <v>0</v>
      </c>
      <c r="D11" s="23">
        <v>1</v>
      </c>
      <c r="E11" s="23">
        <v>1</v>
      </c>
      <c r="F11" s="23">
        <v>2</v>
      </c>
      <c r="G11" s="23">
        <v>5</v>
      </c>
      <c r="H11" s="23">
        <v>1</v>
      </c>
      <c r="I11" s="23">
        <v>0</v>
      </c>
      <c r="J11" s="24">
        <v>0</v>
      </c>
      <c r="K11" s="36">
        <v>1</v>
      </c>
    </row>
    <row r="12" spans="1:13" ht="15.75" customHeight="1" x14ac:dyDescent="0.2">
      <c r="A12" s="25" t="s">
        <v>157</v>
      </c>
      <c r="B12" s="31">
        <v>4</v>
      </c>
      <c r="C12" s="45">
        <v>0</v>
      </c>
      <c r="D12" s="23">
        <v>1</v>
      </c>
      <c r="E12" s="23">
        <v>0</v>
      </c>
      <c r="F12" s="23">
        <v>0</v>
      </c>
      <c r="G12" s="23">
        <v>0</v>
      </c>
      <c r="H12" s="23">
        <v>2</v>
      </c>
      <c r="I12" s="23">
        <v>1</v>
      </c>
      <c r="J12" s="24">
        <v>0</v>
      </c>
      <c r="K12" s="36">
        <v>0</v>
      </c>
    </row>
    <row r="13" spans="1:13" ht="15.75" customHeight="1" x14ac:dyDescent="0.2">
      <c r="A13" s="25" t="s">
        <v>158</v>
      </c>
      <c r="B13" s="31">
        <v>1</v>
      </c>
      <c r="C13" s="45">
        <v>0</v>
      </c>
      <c r="D13" s="23">
        <v>0</v>
      </c>
      <c r="E13" s="23">
        <v>0</v>
      </c>
      <c r="F13" s="23">
        <v>0</v>
      </c>
      <c r="G13" s="23">
        <v>1</v>
      </c>
      <c r="H13" s="23">
        <v>0</v>
      </c>
      <c r="I13" s="23">
        <v>0</v>
      </c>
      <c r="J13" s="24">
        <v>0</v>
      </c>
      <c r="K13" s="36">
        <v>0</v>
      </c>
    </row>
    <row r="14" spans="1:13" ht="15.75" customHeight="1" x14ac:dyDescent="0.2">
      <c r="A14" s="25" t="s">
        <v>159</v>
      </c>
      <c r="B14" s="31">
        <v>3</v>
      </c>
      <c r="C14" s="45">
        <v>0</v>
      </c>
      <c r="D14" s="23">
        <v>0</v>
      </c>
      <c r="E14" s="23">
        <v>1</v>
      </c>
      <c r="F14" s="23">
        <v>0</v>
      </c>
      <c r="G14" s="23">
        <v>0</v>
      </c>
      <c r="H14" s="23">
        <v>1</v>
      </c>
      <c r="I14" s="23">
        <v>0</v>
      </c>
      <c r="J14" s="24">
        <v>1</v>
      </c>
      <c r="K14" s="36">
        <v>0</v>
      </c>
    </row>
    <row r="15" spans="1:13" ht="15.75" customHeight="1" x14ac:dyDescent="0.2">
      <c r="A15" s="28" t="s">
        <v>160</v>
      </c>
      <c r="B15" s="32">
        <v>1</v>
      </c>
      <c r="C15" s="323">
        <v>0</v>
      </c>
      <c r="D15" s="324">
        <v>0</v>
      </c>
      <c r="E15" s="324">
        <v>0</v>
      </c>
      <c r="F15" s="324">
        <v>1</v>
      </c>
      <c r="G15" s="324">
        <v>0</v>
      </c>
      <c r="H15" s="324">
        <v>0</v>
      </c>
      <c r="I15" s="324">
        <v>0</v>
      </c>
      <c r="J15" s="325">
        <v>0</v>
      </c>
      <c r="K15" s="326">
        <v>0</v>
      </c>
    </row>
  </sheetData>
  <mergeCells count="3">
    <mergeCell ref="A1:K1"/>
    <mergeCell ref="A2:K2"/>
    <mergeCell ref="A3:K3"/>
  </mergeCells>
  <phoneticPr fontId="1" type="noConversion"/>
  <hyperlinks>
    <hyperlink ref="M1" location="INDEX!A1" display="Back to Index" xr:uid="{E9B9E10F-D5E3-418D-91B0-57C9F5B00395}"/>
  </hyperlinks>
  <printOptions horizontalCentered="1" gridLines="1"/>
  <pageMargins left="0.75" right="0.75" top="0.75" bottom="1" header="0.5" footer="0.5"/>
  <pageSetup fitToHeight="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M16"/>
  <sheetViews>
    <sheetView zoomScaleNormal="100" workbookViewId="0">
      <selection activeCell="M1" sqref="M1"/>
    </sheetView>
  </sheetViews>
  <sheetFormatPr defaultColWidth="9.28515625" defaultRowHeight="15.75" customHeight="1" x14ac:dyDescent="0.2"/>
  <cols>
    <col min="1" max="1" width="29.7109375" style="15" customWidth="1"/>
    <col min="2" max="2" width="5.7109375" style="15" customWidth="1"/>
    <col min="3" max="3" width="9.7109375" style="13" customWidth="1"/>
    <col min="4" max="10" width="9.7109375" style="16" customWidth="1"/>
    <col min="11" max="11" width="9.7109375" style="13" customWidth="1"/>
    <col min="12" max="12" width="9.28515625" style="4"/>
    <col min="13" max="13" width="12.42578125" style="4" bestFit="1" customWidth="1"/>
    <col min="14" max="16384" width="9.28515625" style="4"/>
  </cols>
  <sheetData>
    <row r="1" spans="1:13" s="6" customFormat="1" ht="18.75" customHeight="1" x14ac:dyDescent="0.2">
      <c r="A1" s="338" t="s">
        <v>176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M1" s="333" t="s">
        <v>409</v>
      </c>
    </row>
    <row r="2" spans="1:13" s="6" customFormat="1" ht="18.75" customHeight="1" x14ac:dyDescent="0.2">
      <c r="A2" s="338" t="s">
        <v>1</v>
      </c>
      <c r="B2" s="340"/>
      <c r="C2" s="340"/>
      <c r="D2" s="340"/>
      <c r="E2" s="340"/>
      <c r="F2" s="340"/>
      <c r="G2" s="340"/>
      <c r="H2" s="340"/>
      <c r="I2" s="340"/>
      <c r="J2" s="340"/>
      <c r="K2" s="340"/>
    </row>
    <row r="3" spans="1:13" s="7" customFormat="1" ht="18.75" customHeight="1" x14ac:dyDescent="0.2">
      <c r="A3" s="339" t="s">
        <v>177</v>
      </c>
      <c r="B3" s="339"/>
      <c r="C3" s="339"/>
      <c r="D3" s="339"/>
      <c r="E3" s="339"/>
      <c r="F3" s="339"/>
      <c r="G3" s="339"/>
      <c r="H3" s="339"/>
      <c r="I3" s="339"/>
      <c r="J3" s="339"/>
      <c r="K3" s="339"/>
    </row>
    <row r="4" spans="1:13" s="10" customFormat="1" ht="25.5" x14ac:dyDescent="0.2">
      <c r="A4" s="59" t="s">
        <v>150</v>
      </c>
      <c r="B4" s="61" t="s">
        <v>4</v>
      </c>
      <c r="C4" s="60" t="s">
        <v>165</v>
      </c>
      <c r="D4" s="29" t="s">
        <v>166</v>
      </c>
      <c r="E4" s="29" t="s">
        <v>167</v>
      </c>
      <c r="F4" s="29" t="s">
        <v>168</v>
      </c>
      <c r="G4" s="29" t="s">
        <v>169</v>
      </c>
      <c r="H4" s="29" t="s">
        <v>170</v>
      </c>
      <c r="I4" s="29" t="s">
        <v>171</v>
      </c>
      <c r="J4" s="29" t="s">
        <v>172</v>
      </c>
      <c r="K4" s="34" t="s">
        <v>117</v>
      </c>
    </row>
    <row r="5" spans="1:13" s="5" customFormat="1" ht="15.75" customHeight="1" x14ac:dyDescent="0.2">
      <c r="A5" s="42" t="s">
        <v>15</v>
      </c>
      <c r="B5" s="48">
        <v>480</v>
      </c>
      <c r="C5" s="43">
        <v>34</v>
      </c>
      <c r="D5" s="40">
        <v>146</v>
      </c>
      <c r="E5" s="40">
        <v>89</v>
      </c>
      <c r="F5" s="40">
        <v>64</v>
      </c>
      <c r="G5" s="40">
        <v>58</v>
      </c>
      <c r="H5" s="40">
        <v>28</v>
      </c>
      <c r="I5" s="40">
        <v>26</v>
      </c>
      <c r="J5" s="40">
        <v>17</v>
      </c>
      <c r="K5" s="56">
        <v>18</v>
      </c>
    </row>
    <row r="6" spans="1:13" ht="15.75" customHeight="1" x14ac:dyDescent="0.2">
      <c r="A6" s="50" t="s">
        <v>117</v>
      </c>
      <c r="B6" s="75">
        <v>20</v>
      </c>
      <c r="C6" s="76">
        <v>0</v>
      </c>
      <c r="D6" s="77">
        <v>7</v>
      </c>
      <c r="E6" s="38">
        <v>3</v>
      </c>
      <c r="F6" s="38">
        <v>0</v>
      </c>
      <c r="G6" s="38">
        <v>4</v>
      </c>
      <c r="H6" s="38">
        <v>1</v>
      </c>
      <c r="I6" s="38">
        <v>0</v>
      </c>
      <c r="J6" s="38">
        <v>0</v>
      </c>
      <c r="K6" s="63">
        <v>5</v>
      </c>
    </row>
    <row r="7" spans="1:13" ht="15.75" customHeight="1" x14ac:dyDescent="0.2">
      <c r="A7" s="25" t="s">
        <v>151</v>
      </c>
      <c r="B7" s="78">
        <v>5</v>
      </c>
      <c r="C7" s="79">
        <v>0</v>
      </c>
      <c r="D7" s="80">
        <v>0</v>
      </c>
      <c r="E7" s="23">
        <v>0</v>
      </c>
      <c r="F7" s="23">
        <v>2</v>
      </c>
      <c r="G7" s="23">
        <v>1</v>
      </c>
      <c r="H7" s="23">
        <v>0</v>
      </c>
      <c r="I7" s="23">
        <v>0</v>
      </c>
      <c r="J7" s="23">
        <v>0</v>
      </c>
      <c r="K7" s="36">
        <v>2</v>
      </c>
    </row>
    <row r="8" spans="1:13" ht="15.75" customHeight="1" x14ac:dyDescent="0.2">
      <c r="A8" s="25" t="s">
        <v>152</v>
      </c>
      <c r="B8" s="31">
        <v>32</v>
      </c>
      <c r="C8" s="45">
        <v>12</v>
      </c>
      <c r="D8" s="23">
        <v>19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36">
        <v>1</v>
      </c>
    </row>
    <row r="9" spans="1:13" ht="15.75" customHeight="1" x14ac:dyDescent="0.2">
      <c r="A9" s="25" t="s">
        <v>153</v>
      </c>
      <c r="B9" s="31">
        <v>86</v>
      </c>
      <c r="C9" s="45">
        <v>11</v>
      </c>
      <c r="D9" s="23">
        <v>57</v>
      </c>
      <c r="E9" s="23">
        <v>16</v>
      </c>
      <c r="F9" s="23">
        <v>0</v>
      </c>
      <c r="G9" s="23">
        <v>0</v>
      </c>
      <c r="H9" s="23">
        <v>0</v>
      </c>
      <c r="I9" s="23">
        <v>1</v>
      </c>
      <c r="J9" s="23">
        <v>0</v>
      </c>
      <c r="K9" s="36">
        <v>1</v>
      </c>
    </row>
    <row r="10" spans="1:13" ht="15.75" customHeight="1" x14ac:dyDescent="0.2">
      <c r="A10" s="25" t="s">
        <v>154</v>
      </c>
      <c r="B10" s="31">
        <v>83</v>
      </c>
      <c r="C10" s="45">
        <v>5</v>
      </c>
      <c r="D10" s="23">
        <v>33</v>
      </c>
      <c r="E10" s="23">
        <v>34</v>
      </c>
      <c r="F10" s="23">
        <v>9</v>
      </c>
      <c r="G10" s="23">
        <v>1</v>
      </c>
      <c r="H10" s="23">
        <v>0</v>
      </c>
      <c r="I10" s="23">
        <v>0</v>
      </c>
      <c r="J10" s="23">
        <v>0</v>
      </c>
      <c r="K10" s="36">
        <v>1</v>
      </c>
    </row>
    <row r="11" spans="1:13" ht="15.75" customHeight="1" x14ac:dyDescent="0.2">
      <c r="A11" s="25" t="s">
        <v>155</v>
      </c>
      <c r="B11" s="31">
        <v>61</v>
      </c>
      <c r="C11" s="45">
        <v>6</v>
      </c>
      <c r="D11" s="23">
        <v>16</v>
      </c>
      <c r="E11" s="23">
        <v>15</v>
      </c>
      <c r="F11" s="23">
        <v>19</v>
      </c>
      <c r="G11" s="23">
        <v>5</v>
      </c>
      <c r="H11" s="23">
        <v>0</v>
      </c>
      <c r="I11" s="23">
        <v>0</v>
      </c>
      <c r="J11" s="23">
        <v>0</v>
      </c>
      <c r="K11" s="36">
        <v>0</v>
      </c>
    </row>
    <row r="12" spans="1:13" ht="15.75" customHeight="1" x14ac:dyDescent="0.2">
      <c r="A12" s="25" t="s">
        <v>156</v>
      </c>
      <c r="B12" s="31">
        <v>71</v>
      </c>
      <c r="C12" s="45">
        <v>0</v>
      </c>
      <c r="D12" s="23">
        <v>10</v>
      </c>
      <c r="E12" s="23">
        <v>9</v>
      </c>
      <c r="F12" s="23">
        <v>17</v>
      </c>
      <c r="G12" s="23">
        <v>26</v>
      </c>
      <c r="H12" s="23">
        <v>5</v>
      </c>
      <c r="I12" s="23">
        <v>0</v>
      </c>
      <c r="J12" s="23">
        <v>0</v>
      </c>
      <c r="K12" s="36">
        <v>4</v>
      </c>
    </row>
    <row r="13" spans="1:13" ht="15.75" customHeight="1" x14ac:dyDescent="0.2">
      <c r="A13" s="25" t="s">
        <v>157</v>
      </c>
      <c r="B13" s="31">
        <v>46</v>
      </c>
      <c r="C13" s="45">
        <v>0</v>
      </c>
      <c r="D13" s="23">
        <v>2</v>
      </c>
      <c r="E13" s="23">
        <v>4</v>
      </c>
      <c r="F13" s="23">
        <v>9</v>
      </c>
      <c r="G13" s="23">
        <v>12</v>
      </c>
      <c r="H13" s="23">
        <v>11</v>
      </c>
      <c r="I13" s="23">
        <v>8</v>
      </c>
      <c r="J13" s="23">
        <v>0</v>
      </c>
      <c r="K13" s="36">
        <v>0</v>
      </c>
    </row>
    <row r="14" spans="1:13" ht="15.75" customHeight="1" x14ac:dyDescent="0.2">
      <c r="A14" s="25" t="s">
        <v>158</v>
      </c>
      <c r="B14" s="31">
        <v>35</v>
      </c>
      <c r="C14" s="45">
        <v>0</v>
      </c>
      <c r="D14" s="23">
        <v>0</v>
      </c>
      <c r="E14" s="23">
        <v>3</v>
      </c>
      <c r="F14" s="23">
        <v>3</v>
      </c>
      <c r="G14" s="23">
        <v>5</v>
      </c>
      <c r="H14" s="23">
        <v>4</v>
      </c>
      <c r="I14" s="23">
        <v>16</v>
      </c>
      <c r="J14" s="23">
        <v>3</v>
      </c>
      <c r="K14" s="36">
        <v>1</v>
      </c>
    </row>
    <row r="15" spans="1:13" ht="15.75" customHeight="1" x14ac:dyDescent="0.2">
      <c r="A15" s="25" t="s">
        <v>159</v>
      </c>
      <c r="B15" s="31">
        <v>23</v>
      </c>
      <c r="C15" s="45">
        <v>0</v>
      </c>
      <c r="D15" s="23">
        <v>1</v>
      </c>
      <c r="E15" s="23">
        <v>3</v>
      </c>
      <c r="F15" s="23">
        <v>2</v>
      </c>
      <c r="G15" s="23">
        <v>2</v>
      </c>
      <c r="H15" s="23">
        <v>6</v>
      </c>
      <c r="I15" s="23">
        <v>1</v>
      </c>
      <c r="J15" s="23">
        <v>7</v>
      </c>
      <c r="K15" s="36">
        <v>1</v>
      </c>
    </row>
    <row r="16" spans="1:13" ht="15.75" customHeight="1" x14ac:dyDescent="0.2">
      <c r="A16" s="28" t="s">
        <v>160</v>
      </c>
      <c r="B16" s="32">
        <v>18</v>
      </c>
      <c r="C16" s="46">
        <v>0</v>
      </c>
      <c r="D16" s="26">
        <v>1</v>
      </c>
      <c r="E16" s="26">
        <v>2</v>
      </c>
      <c r="F16" s="26">
        <v>3</v>
      </c>
      <c r="G16" s="26">
        <v>2</v>
      </c>
      <c r="H16" s="26">
        <v>1</v>
      </c>
      <c r="I16" s="26">
        <v>0</v>
      </c>
      <c r="J16" s="26">
        <v>7</v>
      </c>
      <c r="K16" s="37">
        <v>2</v>
      </c>
    </row>
  </sheetData>
  <mergeCells count="3">
    <mergeCell ref="A1:K1"/>
    <mergeCell ref="A2:K2"/>
    <mergeCell ref="A3:K3"/>
  </mergeCells>
  <phoneticPr fontId="1" type="noConversion"/>
  <hyperlinks>
    <hyperlink ref="M1" location="INDEX!A1" display="Back to Index" xr:uid="{39C66032-0F20-4677-9EA8-67284C73ED40}"/>
  </hyperlinks>
  <printOptions horizontalCentered="1" gridLines="1"/>
  <pageMargins left="0.75" right="0.75" top="0.75" bottom="1" header="0.5" footer="0.25"/>
  <pageSetup fitToHeight="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J16"/>
  <sheetViews>
    <sheetView workbookViewId="0">
      <selection activeCell="J1" sqref="J1"/>
    </sheetView>
  </sheetViews>
  <sheetFormatPr defaultColWidth="9.28515625" defaultRowHeight="15.75" customHeight="1" x14ac:dyDescent="0.2"/>
  <cols>
    <col min="1" max="1" width="29.7109375" style="15" customWidth="1"/>
    <col min="2" max="2" width="12.28515625" style="13" customWidth="1"/>
    <col min="3" max="6" width="12.28515625" style="15" customWidth="1"/>
    <col min="7" max="9" width="9.28515625" style="4"/>
    <col min="10" max="10" width="12.42578125" style="4" bestFit="1" customWidth="1"/>
    <col min="11" max="16384" width="9.28515625" style="4"/>
  </cols>
  <sheetData>
    <row r="1" spans="1:10" s="6" customFormat="1" ht="18.75" customHeight="1" x14ac:dyDescent="0.2">
      <c r="A1" s="338" t="s">
        <v>178</v>
      </c>
      <c r="B1" s="338"/>
      <c r="C1" s="338"/>
      <c r="D1" s="338"/>
      <c r="E1" s="338"/>
      <c r="F1" s="338"/>
      <c r="G1" s="338"/>
      <c r="H1" s="338"/>
      <c r="J1" s="333" t="s">
        <v>409</v>
      </c>
    </row>
    <row r="2" spans="1:10" s="6" customFormat="1" ht="18.75" customHeight="1" x14ac:dyDescent="0.2">
      <c r="A2" s="338" t="s">
        <v>1</v>
      </c>
      <c r="B2" s="338"/>
      <c r="C2" s="338"/>
      <c r="D2" s="338"/>
      <c r="E2" s="338"/>
      <c r="F2" s="338"/>
      <c r="G2" s="338"/>
      <c r="H2" s="338"/>
    </row>
    <row r="3" spans="1:10" s="7" customFormat="1" ht="18.75" customHeight="1" x14ac:dyDescent="0.2">
      <c r="A3" s="344" t="s">
        <v>179</v>
      </c>
      <c r="B3" s="344"/>
      <c r="C3" s="344"/>
      <c r="D3" s="344"/>
      <c r="E3" s="344"/>
      <c r="F3" s="344"/>
      <c r="G3" s="344"/>
      <c r="H3" s="344"/>
    </row>
    <row r="4" spans="1:10" s="10" customFormat="1" ht="15.75" customHeight="1" x14ac:dyDescent="0.2">
      <c r="A4" s="353" t="s">
        <v>180</v>
      </c>
      <c r="B4" s="355">
        <v>2021</v>
      </c>
      <c r="C4" s="351" t="s">
        <v>181</v>
      </c>
      <c r="D4" s="356"/>
      <c r="E4" s="356"/>
      <c r="F4" s="352"/>
      <c r="G4" s="351" t="s">
        <v>182</v>
      </c>
      <c r="H4" s="352"/>
    </row>
    <row r="5" spans="1:10" s="10" customFormat="1" ht="15.75" customHeight="1" x14ac:dyDescent="0.2">
      <c r="A5" s="354"/>
      <c r="B5" s="354"/>
      <c r="C5" s="224" t="s">
        <v>183</v>
      </c>
      <c r="D5" s="224" t="s">
        <v>184</v>
      </c>
      <c r="E5" s="224" t="s">
        <v>185</v>
      </c>
      <c r="F5" s="224" t="s">
        <v>186</v>
      </c>
      <c r="G5" s="224" t="s">
        <v>187</v>
      </c>
      <c r="H5" s="224" t="s">
        <v>188</v>
      </c>
    </row>
    <row r="6" spans="1:10" ht="15.75" customHeight="1" x14ac:dyDescent="0.2">
      <c r="A6" s="229" t="s">
        <v>189</v>
      </c>
      <c r="B6" s="229">
        <v>40</v>
      </c>
      <c r="C6" s="229">
        <v>38</v>
      </c>
      <c r="D6" s="229">
        <v>38</v>
      </c>
      <c r="E6" s="229">
        <v>39</v>
      </c>
      <c r="F6" s="229">
        <v>39</v>
      </c>
      <c r="G6" s="229">
        <v>38</v>
      </c>
      <c r="H6" s="229">
        <v>39</v>
      </c>
    </row>
    <row r="7" spans="1:10" ht="15.75" customHeight="1" x14ac:dyDescent="0.2">
      <c r="A7" s="229" t="s">
        <v>190</v>
      </c>
      <c r="B7" s="229">
        <v>12</v>
      </c>
      <c r="C7" s="229">
        <v>10</v>
      </c>
      <c r="D7" s="229">
        <v>11</v>
      </c>
      <c r="E7" s="229">
        <v>11</v>
      </c>
      <c r="F7" s="229">
        <v>11</v>
      </c>
      <c r="G7" s="229">
        <v>10</v>
      </c>
      <c r="H7" s="229">
        <v>11</v>
      </c>
    </row>
    <row r="8" spans="1:10" ht="15.75" customHeight="1" x14ac:dyDescent="0.2">
      <c r="A8" s="229" t="s">
        <v>191</v>
      </c>
      <c r="B8" s="217" t="s">
        <v>192</v>
      </c>
      <c r="C8" s="217" t="s">
        <v>193</v>
      </c>
      <c r="D8" s="217" t="s">
        <v>193</v>
      </c>
      <c r="E8" s="217" t="s">
        <v>193</v>
      </c>
      <c r="F8" s="217" t="s">
        <v>193</v>
      </c>
      <c r="G8" s="217" t="s">
        <v>193</v>
      </c>
      <c r="H8" s="217" t="s">
        <v>193</v>
      </c>
    </row>
    <row r="9" spans="1:10" ht="15.75" customHeight="1" x14ac:dyDescent="0.2">
      <c r="A9" s="229" t="s">
        <v>194</v>
      </c>
      <c r="B9" s="217">
        <v>198</v>
      </c>
      <c r="C9" s="217">
        <v>197</v>
      </c>
      <c r="D9" s="217">
        <v>205</v>
      </c>
      <c r="E9" s="217">
        <v>211</v>
      </c>
      <c r="F9" s="217">
        <v>207</v>
      </c>
      <c r="G9" s="217">
        <v>201</v>
      </c>
      <c r="H9" s="217">
        <v>209</v>
      </c>
    </row>
    <row r="12" spans="1:10" ht="15.75" customHeight="1" x14ac:dyDescent="0.2">
      <c r="B12" s="17"/>
      <c r="C12" s="17"/>
      <c r="D12" s="17"/>
      <c r="E12" s="17"/>
      <c r="F12" s="17"/>
    </row>
    <row r="13" spans="1:10" ht="15.75" customHeight="1" x14ac:dyDescent="0.2">
      <c r="B13" s="17"/>
      <c r="C13" s="17"/>
      <c r="D13" s="17"/>
      <c r="E13" s="17"/>
      <c r="F13" s="17"/>
    </row>
    <row r="14" spans="1:10" ht="15.75" customHeight="1" x14ac:dyDescent="0.2">
      <c r="B14" s="17"/>
      <c r="C14" s="17"/>
      <c r="D14" s="17"/>
      <c r="E14" s="17"/>
      <c r="F14" s="17"/>
    </row>
    <row r="15" spans="1:10" ht="15.75" customHeight="1" x14ac:dyDescent="0.2">
      <c r="B15" s="17"/>
      <c r="C15" s="18"/>
      <c r="D15" s="18"/>
      <c r="E15" s="18"/>
      <c r="F15" s="18"/>
    </row>
    <row r="16" spans="1:10" ht="15.75" customHeight="1" x14ac:dyDescent="0.2">
      <c r="B16" s="17"/>
      <c r="C16" s="18"/>
      <c r="D16" s="18"/>
      <c r="E16" s="18"/>
      <c r="F16" s="18"/>
    </row>
  </sheetData>
  <mergeCells count="7">
    <mergeCell ref="G4:H4"/>
    <mergeCell ref="A1:H1"/>
    <mergeCell ref="A2:H2"/>
    <mergeCell ref="A3:H3"/>
    <mergeCell ref="A4:A5"/>
    <mergeCell ref="B4:B5"/>
    <mergeCell ref="C4:F4"/>
  </mergeCells>
  <phoneticPr fontId="1" type="noConversion"/>
  <hyperlinks>
    <hyperlink ref="J1" location="INDEX!A1" display="Back to Index" xr:uid="{ABFA1C23-2A1A-4406-A5E2-0A33AED3CAE3}"/>
  </hyperlinks>
  <printOptions horizontalCentered="1" gridLines="1"/>
  <pageMargins left="0.75" right="0.75" top="0.75" bottom="1" header="0.5" footer="0.25"/>
  <pageSetup scale="99" fitToHeight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6">
    <pageSetUpPr fitToPage="1"/>
  </sheetPr>
  <dimension ref="A1:O19"/>
  <sheetViews>
    <sheetView zoomScaleNormal="100" workbookViewId="0">
      <selection activeCell="O1" sqref="O1"/>
    </sheetView>
  </sheetViews>
  <sheetFormatPr defaultColWidth="9.28515625" defaultRowHeight="12.75" x14ac:dyDescent="0.2"/>
  <cols>
    <col min="1" max="1" width="8.5703125" style="110" bestFit="1" customWidth="1"/>
    <col min="2" max="2" width="33.42578125" style="110" bestFit="1" customWidth="1"/>
    <col min="3" max="3" width="5.7109375" style="112" customWidth="1"/>
    <col min="4" max="13" width="5.5703125" style="113" customWidth="1"/>
    <col min="14" max="14" width="9.28515625" style="95"/>
    <col min="15" max="15" width="12.42578125" style="95" bestFit="1" customWidth="1"/>
    <col min="16" max="16384" width="9.28515625" style="95"/>
  </cols>
  <sheetData>
    <row r="1" spans="1:15" s="81" customFormat="1" ht="18.75" x14ac:dyDescent="0.2">
      <c r="A1" s="335" t="s">
        <v>195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O1" s="333" t="s">
        <v>409</v>
      </c>
    </row>
    <row r="2" spans="1:15" s="81" customFormat="1" ht="18.75" x14ac:dyDescent="0.2">
      <c r="A2" s="335" t="s">
        <v>1</v>
      </c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</row>
    <row r="3" spans="1:15" s="82" customFormat="1" ht="18.75" x14ac:dyDescent="0.2">
      <c r="A3" s="336" t="s">
        <v>196</v>
      </c>
      <c r="B3" s="336"/>
      <c r="C3" s="336"/>
      <c r="D3" s="336"/>
      <c r="E3" s="336"/>
      <c r="F3" s="336"/>
      <c r="G3" s="336"/>
      <c r="H3" s="336"/>
      <c r="I3" s="336"/>
      <c r="J3" s="336"/>
      <c r="K3" s="336"/>
      <c r="L3" s="336"/>
      <c r="M3" s="336"/>
    </row>
    <row r="4" spans="1:15" s="86" customFormat="1" x14ac:dyDescent="0.2">
      <c r="A4" s="360" t="s">
        <v>197</v>
      </c>
      <c r="B4" s="361"/>
      <c r="C4" s="83" t="s">
        <v>4</v>
      </c>
      <c r="D4" s="84">
        <v>2012</v>
      </c>
      <c r="E4" s="84">
        <v>2013</v>
      </c>
      <c r="F4" s="84">
        <v>2014</v>
      </c>
      <c r="G4" s="84">
        <v>2015</v>
      </c>
      <c r="H4" s="84">
        <v>2016</v>
      </c>
      <c r="I4" s="85">
        <v>2017</v>
      </c>
      <c r="J4" s="85">
        <v>2018</v>
      </c>
      <c r="K4" s="85">
        <v>2019</v>
      </c>
      <c r="L4" s="85">
        <v>2020</v>
      </c>
      <c r="M4" s="165">
        <v>2021</v>
      </c>
    </row>
    <row r="5" spans="1:15" s="90" customFormat="1" x14ac:dyDescent="0.2">
      <c r="A5" s="360" t="s">
        <v>15</v>
      </c>
      <c r="B5" s="361"/>
      <c r="C5" s="87">
        <v>480</v>
      </c>
      <c r="D5" s="88">
        <v>48</v>
      </c>
      <c r="E5" s="88">
        <v>49</v>
      </c>
      <c r="F5" s="88">
        <v>45</v>
      </c>
      <c r="G5" s="88">
        <v>45</v>
      </c>
      <c r="H5" s="88">
        <v>52</v>
      </c>
      <c r="I5" s="89">
        <v>48</v>
      </c>
      <c r="J5" s="89">
        <v>50</v>
      </c>
      <c r="K5" s="89">
        <v>41</v>
      </c>
      <c r="L5" s="89">
        <v>46</v>
      </c>
      <c r="M5" s="140">
        <v>56</v>
      </c>
    </row>
    <row r="6" spans="1:15" x14ac:dyDescent="0.2">
      <c r="A6" s="357" t="s">
        <v>198</v>
      </c>
      <c r="B6" s="91" t="s">
        <v>199</v>
      </c>
      <c r="C6" s="92">
        <v>397</v>
      </c>
      <c r="D6" s="93">
        <v>36</v>
      </c>
      <c r="E6" s="93">
        <v>43</v>
      </c>
      <c r="F6" s="93">
        <v>43</v>
      </c>
      <c r="G6" s="93">
        <v>33</v>
      </c>
      <c r="H6" s="93">
        <v>40</v>
      </c>
      <c r="I6" s="94">
        <v>42</v>
      </c>
      <c r="J6" s="94">
        <v>38</v>
      </c>
      <c r="K6" s="94">
        <v>39</v>
      </c>
      <c r="L6" s="94">
        <v>37</v>
      </c>
      <c r="M6" s="141">
        <v>46</v>
      </c>
    </row>
    <row r="7" spans="1:15" x14ac:dyDescent="0.2">
      <c r="A7" s="358"/>
      <c r="B7" s="96" t="s">
        <v>200</v>
      </c>
      <c r="C7" s="78">
        <v>62</v>
      </c>
      <c r="D7" s="80">
        <v>10</v>
      </c>
      <c r="E7" s="80">
        <v>6</v>
      </c>
      <c r="F7" s="80">
        <v>0</v>
      </c>
      <c r="G7" s="80">
        <v>9</v>
      </c>
      <c r="H7" s="80">
        <v>9</v>
      </c>
      <c r="I7" s="97">
        <v>3</v>
      </c>
      <c r="J7" s="97">
        <v>7</v>
      </c>
      <c r="K7" s="97">
        <v>2</v>
      </c>
      <c r="L7" s="97">
        <v>9</v>
      </c>
      <c r="M7" s="161">
        <v>7</v>
      </c>
    </row>
    <row r="8" spans="1:15" x14ac:dyDescent="0.2">
      <c r="A8" s="358"/>
      <c r="B8" s="98" t="s">
        <v>201</v>
      </c>
      <c r="C8" s="78">
        <v>8</v>
      </c>
      <c r="D8" s="80">
        <v>0</v>
      </c>
      <c r="E8" s="80">
        <v>0</v>
      </c>
      <c r="F8" s="80">
        <v>0</v>
      </c>
      <c r="G8" s="80">
        <v>0</v>
      </c>
      <c r="H8" s="80">
        <v>2</v>
      </c>
      <c r="I8" s="97">
        <v>2</v>
      </c>
      <c r="J8" s="97">
        <v>4</v>
      </c>
      <c r="K8" s="97">
        <v>0</v>
      </c>
      <c r="L8" s="97">
        <v>0</v>
      </c>
      <c r="M8" s="161">
        <v>0</v>
      </c>
    </row>
    <row r="9" spans="1:15" s="99" customFormat="1" x14ac:dyDescent="0.2">
      <c r="A9" s="358"/>
      <c r="B9" s="100" t="s">
        <v>202</v>
      </c>
      <c r="C9" s="101">
        <v>7</v>
      </c>
      <c r="D9" s="71">
        <v>2</v>
      </c>
      <c r="E9" s="71">
        <v>0</v>
      </c>
      <c r="F9" s="71">
        <v>2</v>
      </c>
      <c r="G9" s="71">
        <v>0</v>
      </c>
      <c r="H9" s="71">
        <v>0</v>
      </c>
      <c r="I9" s="72">
        <v>1</v>
      </c>
      <c r="J9" s="72">
        <v>1</v>
      </c>
      <c r="K9" s="72">
        <v>0</v>
      </c>
      <c r="L9" s="72">
        <v>0</v>
      </c>
      <c r="M9" s="164">
        <v>1</v>
      </c>
    </row>
    <row r="10" spans="1:15" s="99" customFormat="1" x14ac:dyDescent="0.2">
      <c r="A10" s="358"/>
      <c r="B10" s="100" t="s">
        <v>117</v>
      </c>
      <c r="C10" s="102">
        <v>5</v>
      </c>
      <c r="D10" s="73">
        <v>0</v>
      </c>
      <c r="E10" s="73">
        <v>0</v>
      </c>
      <c r="F10" s="73">
        <v>0</v>
      </c>
      <c r="G10" s="73">
        <v>2</v>
      </c>
      <c r="H10" s="73">
        <v>1</v>
      </c>
      <c r="I10" s="74">
        <v>0</v>
      </c>
      <c r="J10" s="103">
        <v>0</v>
      </c>
      <c r="K10" s="103">
        <v>0</v>
      </c>
      <c r="L10" s="103">
        <v>0</v>
      </c>
      <c r="M10" s="167">
        <v>2</v>
      </c>
    </row>
    <row r="11" spans="1:15" x14ac:dyDescent="0.2">
      <c r="A11" s="359"/>
      <c r="B11" s="104" t="s">
        <v>203</v>
      </c>
      <c r="C11" s="105">
        <v>1</v>
      </c>
      <c r="D11" s="106">
        <v>0</v>
      </c>
      <c r="E11" s="106">
        <v>0</v>
      </c>
      <c r="F11" s="106">
        <v>0</v>
      </c>
      <c r="G11" s="106">
        <v>1</v>
      </c>
      <c r="H11" s="106">
        <v>0</v>
      </c>
      <c r="I11" s="107">
        <v>0</v>
      </c>
      <c r="J11" s="107">
        <v>0</v>
      </c>
      <c r="K11" s="107">
        <v>0</v>
      </c>
      <c r="L11" s="107">
        <v>0</v>
      </c>
      <c r="M11" s="162">
        <v>0</v>
      </c>
    </row>
    <row r="12" spans="1:15" x14ac:dyDescent="0.2">
      <c r="A12" s="357" t="s">
        <v>204</v>
      </c>
      <c r="B12" s="108" t="s">
        <v>205</v>
      </c>
      <c r="C12" s="75">
        <v>45</v>
      </c>
      <c r="D12" s="77">
        <v>6</v>
      </c>
      <c r="E12" s="77">
        <v>2</v>
      </c>
      <c r="F12" s="77">
        <v>7</v>
      </c>
      <c r="G12" s="77">
        <v>3</v>
      </c>
      <c r="H12" s="77">
        <v>7</v>
      </c>
      <c r="I12" s="109">
        <v>3</v>
      </c>
      <c r="J12" s="109">
        <v>5</v>
      </c>
      <c r="K12" s="109">
        <v>2</v>
      </c>
      <c r="L12" s="109">
        <v>2</v>
      </c>
      <c r="M12" s="142">
        <v>8</v>
      </c>
    </row>
    <row r="13" spans="1:15" x14ac:dyDescent="0.2">
      <c r="A13" s="358"/>
      <c r="B13" s="145" t="s">
        <v>206</v>
      </c>
      <c r="C13" s="146">
        <v>404</v>
      </c>
      <c r="D13" s="147">
        <v>40</v>
      </c>
      <c r="E13" s="147">
        <v>47</v>
      </c>
      <c r="F13" s="147">
        <v>38</v>
      </c>
      <c r="G13" s="147">
        <v>40</v>
      </c>
      <c r="H13" s="147">
        <v>43</v>
      </c>
      <c r="I13" s="148">
        <v>44</v>
      </c>
      <c r="J13" s="148">
        <v>45</v>
      </c>
      <c r="K13" s="148">
        <v>38</v>
      </c>
      <c r="L13" s="148">
        <v>30</v>
      </c>
      <c r="M13" s="168">
        <v>39</v>
      </c>
    </row>
    <row r="14" spans="1:15" x14ac:dyDescent="0.2">
      <c r="A14" s="359"/>
      <c r="B14" s="104" t="s">
        <v>117</v>
      </c>
      <c r="C14" s="105">
        <v>31</v>
      </c>
      <c r="D14" s="106">
        <v>2</v>
      </c>
      <c r="E14" s="106">
        <v>0</v>
      </c>
      <c r="F14" s="106">
        <v>0</v>
      </c>
      <c r="G14" s="106">
        <v>2</v>
      </c>
      <c r="H14" s="106">
        <v>2</v>
      </c>
      <c r="I14" s="107">
        <v>1</v>
      </c>
      <c r="J14" s="107">
        <v>0</v>
      </c>
      <c r="K14" s="107">
        <v>1</v>
      </c>
      <c r="L14" s="107">
        <v>14</v>
      </c>
      <c r="M14" s="162">
        <v>9</v>
      </c>
    </row>
    <row r="15" spans="1:15" x14ac:dyDescent="0.2">
      <c r="A15" s="357" t="s">
        <v>207</v>
      </c>
      <c r="B15" s="108" t="s">
        <v>208</v>
      </c>
      <c r="C15" s="75">
        <v>452</v>
      </c>
      <c r="D15" s="77">
        <v>46</v>
      </c>
      <c r="E15" s="77">
        <v>49</v>
      </c>
      <c r="F15" s="77">
        <v>42</v>
      </c>
      <c r="G15" s="77">
        <v>41</v>
      </c>
      <c r="H15" s="77">
        <v>50</v>
      </c>
      <c r="I15" s="109">
        <v>46</v>
      </c>
      <c r="J15" s="109">
        <v>46</v>
      </c>
      <c r="K15" s="109">
        <v>38</v>
      </c>
      <c r="L15" s="109">
        <v>42</v>
      </c>
      <c r="M15" s="142">
        <v>52</v>
      </c>
    </row>
    <row r="16" spans="1:15" x14ac:dyDescent="0.2">
      <c r="A16" s="359"/>
      <c r="B16" s="104" t="s">
        <v>209</v>
      </c>
      <c r="C16" s="105">
        <v>28</v>
      </c>
      <c r="D16" s="106">
        <v>2</v>
      </c>
      <c r="E16" s="106">
        <v>0</v>
      </c>
      <c r="F16" s="106">
        <v>3</v>
      </c>
      <c r="G16" s="106">
        <v>4</v>
      </c>
      <c r="H16" s="106">
        <v>2</v>
      </c>
      <c r="I16" s="107">
        <v>2</v>
      </c>
      <c r="J16" s="107">
        <v>4</v>
      </c>
      <c r="K16" s="107">
        <v>3</v>
      </c>
      <c r="L16" s="107">
        <v>4</v>
      </c>
      <c r="M16" s="162">
        <v>4</v>
      </c>
    </row>
    <row r="18" spans="3:13" x14ac:dyDescent="0.2"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11"/>
    </row>
    <row r="19" spans="3:13" x14ac:dyDescent="0.2"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</row>
  </sheetData>
  <mergeCells count="8">
    <mergeCell ref="A6:A11"/>
    <mergeCell ref="A15:A16"/>
    <mergeCell ref="A1:M1"/>
    <mergeCell ref="A2:M2"/>
    <mergeCell ref="A3:M3"/>
    <mergeCell ref="A5:B5"/>
    <mergeCell ref="A4:B4"/>
    <mergeCell ref="A12:A14"/>
  </mergeCells>
  <phoneticPr fontId="0" type="noConversion"/>
  <hyperlinks>
    <hyperlink ref="O1" location="INDEX!A1" display="Back to Index" xr:uid="{E70D3854-C043-4B4E-877A-420041662E85}"/>
  </hyperlinks>
  <printOptions horizontalCentered="1" gridLines="1"/>
  <pageMargins left="0.5" right="0.5" top="0.75" bottom="1" header="0.5" footer="0.5"/>
  <pageSetup fitToHeight="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J16"/>
  <sheetViews>
    <sheetView workbookViewId="0">
      <selection activeCell="J1" sqref="J1"/>
    </sheetView>
  </sheetViews>
  <sheetFormatPr defaultRowHeight="15.4" customHeight="1" x14ac:dyDescent="0.2"/>
  <cols>
    <col min="1" max="1" width="29.7109375" customWidth="1"/>
    <col min="2" max="2" width="5.7109375" customWidth="1"/>
    <col min="3" max="3" width="6" customWidth="1"/>
    <col min="4" max="4" width="9.42578125" customWidth="1"/>
    <col min="5" max="5" width="12" customWidth="1"/>
    <col min="6" max="6" width="6" customWidth="1"/>
    <col min="7" max="7" width="14.42578125" customWidth="1"/>
    <col min="8" max="8" width="11.28515625" customWidth="1"/>
    <col min="9" max="9" width="6.5703125" customWidth="1"/>
    <col min="10" max="10" width="12.42578125" bestFit="1" customWidth="1"/>
  </cols>
  <sheetData>
    <row r="1" spans="1:10" ht="18.399999999999999" customHeight="1" x14ac:dyDescent="0.2">
      <c r="A1" s="338" t="s">
        <v>210</v>
      </c>
      <c r="B1" s="338"/>
      <c r="C1" s="338"/>
      <c r="D1" s="338"/>
      <c r="E1" s="338"/>
      <c r="F1" s="338"/>
      <c r="G1" s="338"/>
      <c r="H1" s="338"/>
      <c r="I1" s="187"/>
      <c r="J1" s="333" t="s">
        <v>409</v>
      </c>
    </row>
    <row r="2" spans="1:10" ht="18.399999999999999" customHeight="1" x14ac:dyDescent="0.2">
      <c r="A2" s="341" t="s">
        <v>1</v>
      </c>
      <c r="B2" s="341"/>
      <c r="C2" s="341"/>
      <c r="D2" s="341"/>
      <c r="E2" s="341"/>
      <c r="F2" s="341"/>
      <c r="G2" s="341"/>
      <c r="H2" s="341"/>
      <c r="I2" s="205"/>
      <c r="J2" s="205"/>
    </row>
    <row r="3" spans="1:10" ht="18.399999999999999" customHeight="1" x14ac:dyDescent="0.2">
      <c r="A3" s="339" t="s">
        <v>211</v>
      </c>
      <c r="B3" s="339"/>
      <c r="C3" s="339"/>
      <c r="D3" s="339"/>
      <c r="E3" s="339"/>
      <c r="F3" s="339"/>
      <c r="G3" s="339"/>
      <c r="H3" s="339"/>
      <c r="I3" s="187"/>
      <c r="J3" s="187"/>
    </row>
    <row r="4" spans="1:10" ht="15.4" customHeight="1" x14ac:dyDescent="0.2">
      <c r="A4" s="362" t="s">
        <v>150</v>
      </c>
      <c r="B4" s="364" t="s">
        <v>4</v>
      </c>
      <c r="C4" s="366" t="s">
        <v>198</v>
      </c>
      <c r="D4" s="367"/>
      <c r="E4" s="367"/>
      <c r="F4" s="367"/>
      <c r="G4" s="367" t="s">
        <v>207</v>
      </c>
      <c r="H4" s="368"/>
      <c r="I4" s="203"/>
      <c r="J4" s="203"/>
    </row>
    <row r="5" spans="1:10" ht="43.15" customHeight="1" x14ac:dyDescent="0.2">
      <c r="A5" s="363"/>
      <c r="B5" s="365"/>
      <c r="C5" s="33" t="s">
        <v>202</v>
      </c>
      <c r="D5" s="29" t="s">
        <v>200</v>
      </c>
      <c r="E5" s="29" t="s">
        <v>117</v>
      </c>
      <c r="F5" s="30" t="s">
        <v>199</v>
      </c>
      <c r="G5" s="34" t="s">
        <v>209</v>
      </c>
      <c r="H5" s="34" t="s">
        <v>208</v>
      </c>
    </row>
    <row r="6" spans="1:10" ht="15.4" customHeight="1" x14ac:dyDescent="0.2">
      <c r="A6" s="42" t="s">
        <v>15</v>
      </c>
      <c r="B6" s="48">
        <f>SUM(B7:B16)</f>
        <v>56</v>
      </c>
      <c r="C6" s="56">
        <f t="shared" ref="C6:G6" si="0">SUM(C7:C16)</f>
        <v>1</v>
      </c>
      <c r="D6" s="56">
        <f t="shared" si="0"/>
        <v>7</v>
      </c>
      <c r="E6" s="56">
        <f t="shared" si="0"/>
        <v>2</v>
      </c>
      <c r="F6" s="56">
        <f t="shared" si="0"/>
        <v>46</v>
      </c>
      <c r="G6" s="56">
        <f t="shared" si="0"/>
        <v>4</v>
      </c>
      <c r="H6" s="56">
        <f>SUM(H7:H16)</f>
        <v>52</v>
      </c>
      <c r="I6" s="19"/>
    </row>
    <row r="7" spans="1:10" ht="15.4" customHeight="1" x14ac:dyDescent="0.2">
      <c r="A7" s="50" t="s">
        <v>117</v>
      </c>
      <c r="B7" s="49">
        <v>15</v>
      </c>
      <c r="C7" s="62">
        <v>0</v>
      </c>
      <c r="D7" s="38">
        <v>3</v>
      </c>
      <c r="E7" s="38">
        <v>2</v>
      </c>
      <c r="F7" s="39">
        <v>10</v>
      </c>
      <c r="G7" s="39">
        <v>0</v>
      </c>
      <c r="H7" s="63">
        <v>15</v>
      </c>
      <c r="I7" s="19"/>
    </row>
    <row r="8" spans="1:10" ht="15.4" customHeight="1" x14ac:dyDescent="0.2">
      <c r="A8" s="25" t="s">
        <v>151</v>
      </c>
      <c r="B8" s="31">
        <v>2</v>
      </c>
      <c r="C8" s="35">
        <v>0</v>
      </c>
      <c r="D8" s="23">
        <v>0</v>
      </c>
      <c r="E8" s="23">
        <v>0</v>
      </c>
      <c r="F8" s="24">
        <v>2</v>
      </c>
      <c r="G8" s="24">
        <v>0</v>
      </c>
      <c r="H8" s="36">
        <v>2</v>
      </c>
      <c r="I8" s="19"/>
    </row>
    <row r="9" spans="1:10" ht="15.4" customHeight="1" x14ac:dyDescent="0.2">
      <c r="A9" s="25" t="s">
        <v>153</v>
      </c>
      <c r="B9" s="31">
        <v>8</v>
      </c>
      <c r="C9" s="35">
        <v>0</v>
      </c>
      <c r="D9" s="23">
        <v>0</v>
      </c>
      <c r="E9" s="23">
        <v>0</v>
      </c>
      <c r="F9" s="24">
        <v>8</v>
      </c>
      <c r="G9" s="24">
        <v>0</v>
      </c>
      <c r="H9" s="36">
        <v>8</v>
      </c>
      <c r="I9" s="19"/>
    </row>
    <row r="10" spans="1:10" ht="15.4" customHeight="1" x14ac:dyDescent="0.2">
      <c r="A10" s="25" t="s">
        <v>154</v>
      </c>
      <c r="B10" s="31">
        <v>5</v>
      </c>
      <c r="C10" s="35">
        <v>1</v>
      </c>
      <c r="D10" s="23">
        <v>0</v>
      </c>
      <c r="E10" s="23">
        <v>0</v>
      </c>
      <c r="F10" s="24">
        <v>4</v>
      </c>
      <c r="G10" s="24">
        <v>1</v>
      </c>
      <c r="H10" s="36">
        <v>4</v>
      </c>
      <c r="I10" s="19"/>
    </row>
    <row r="11" spans="1:10" ht="15.4" customHeight="1" x14ac:dyDescent="0.2">
      <c r="A11" s="25" t="s">
        <v>155</v>
      </c>
      <c r="B11" s="31">
        <v>6</v>
      </c>
      <c r="C11" s="35">
        <v>0</v>
      </c>
      <c r="D11" s="23">
        <v>0</v>
      </c>
      <c r="E11" s="23">
        <v>0</v>
      </c>
      <c r="F11" s="24">
        <v>6</v>
      </c>
      <c r="G11" s="24">
        <v>2</v>
      </c>
      <c r="H11" s="36">
        <v>4</v>
      </c>
      <c r="I11" s="19"/>
    </row>
    <row r="12" spans="1:10" ht="15.4" customHeight="1" x14ac:dyDescent="0.2">
      <c r="A12" s="25" t="s">
        <v>156</v>
      </c>
      <c r="B12" s="31">
        <v>11</v>
      </c>
      <c r="C12" s="35">
        <v>0</v>
      </c>
      <c r="D12" s="23">
        <v>2</v>
      </c>
      <c r="E12" s="23">
        <v>0</v>
      </c>
      <c r="F12" s="24">
        <v>9</v>
      </c>
      <c r="G12" s="24">
        <v>0</v>
      </c>
      <c r="H12" s="36">
        <v>11</v>
      </c>
      <c r="I12" s="19"/>
    </row>
    <row r="13" spans="1:10" ht="15.4" customHeight="1" x14ac:dyDescent="0.2">
      <c r="A13" s="25" t="s">
        <v>157</v>
      </c>
      <c r="B13" s="31">
        <v>4</v>
      </c>
      <c r="C13" s="35">
        <v>0</v>
      </c>
      <c r="D13" s="23">
        <v>0</v>
      </c>
      <c r="E13" s="23">
        <v>0</v>
      </c>
      <c r="F13" s="24">
        <v>4</v>
      </c>
      <c r="G13" s="24">
        <v>1</v>
      </c>
      <c r="H13" s="36">
        <v>3</v>
      </c>
      <c r="I13" s="19"/>
    </row>
    <row r="14" spans="1:10" ht="15.4" customHeight="1" x14ac:dyDescent="0.2">
      <c r="A14" s="25" t="s">
        <v>158</v>
      </c>
      <c r="B14" s="31">
        <v>1</v>
      </c>
      <c r="C14" s="35">
        <v>0</v>
      </c>
      <c r="D14" s="23">
        <v>1</v>
      </c>
      <c r="E14" s="23">
        <v>0</v>
      </c>
      <c r="F14" s="24">
        <v>0</v>
      </c>
      <c r="G14" s="24">
        <v>0</v>
      </c>
      <c r="H14" s="36">
        <v>1</v>
      </c>
      <c r="I14" s="19"/>
    </row>
    <row r="15" spans="1:10" ht="15.4" customHeight="1" x14ac:dyDescent="0.2">
      <c r="A15" s="25" t="s">
        <v>159</v>
      </c>
      <c r="B15" s="31">
        <v>3</v>
      </c>
      <c r="C15" s="35">
        <v>0</v>
      </c>
      <c r="D15" s="23">
        <v>1</v>
      </c>
      <c r="E15" s="23">
        <v>0</v>
      </c>
      <c r="F15" s="24">
        <v>2</v>
      </c>
      <c r="G15" s="24">
        <v>0</v>
      </c>
      <c r="H15" s="36">
        <v>3</v>
      </c>
      <c r="I15" s="19"/>
    </row>
    <row r="16" spans="1:10" ht="15.4" customHeight="1" x14ac:dyDescent="0.2">
      <c r="A16" s="66" t="s">
        <v>160</v>
      </c>
      <c r="B16" s="53">
        <v>1</v>
      </c>
      <c r="C16" s="64">
        <v>0</v>
      </c>
      <c r="D16" s="54">
        <v>0</v>
      </c>
      <c r="E16" s="54">
        <v>0</v>
      </c>
      <c r="F16" s="55">
        <v>1</v>
      </c>
      <c r="G16" s="55">
        <v>0</v>
      </c>
      <c r="H16" s="65">
        <v>1</v>
      </c>
      <c r="I16" s="19"/>
    </row>
  </sheetData>
  <mergeCells count="7">
    <mergeCell ref="A4:A5"/>
    <mergeCell ref="B4:B5"/>
    <mergeCell ref="C4:F4"/>
    <mergeCell ref="G4:H4"/>
    <mergeCell ref="A1:H1"/>
    <mergeCell ref="A2:H2"/>
    <mergeCell ref="A3:H3"/>
  </mergeCells>
  <hyperlinks>
    <hyperlink ref="J1" location="INDEX!A1" display="Back to Index" xr:uid="{5EC20213-0385-4060-BBBC-D6AC4C8372FF}"/>
  </hyperlinks>
  <printOptions horizontalCentered="1" gridLines="1"/>
  <pageMargins left="0.75" right="0.75" top="0.75" bottom="1" header="0.3" footer="0.3"/>
  <pageSetup scale="93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L17"/>
  <sheetViews>
    <sheetView workbookViewId="0">
      <selection activeCell="L1" sqref="L1"/>
    </sheetView>
  </sheetViews>
  <sheetFormatPr defaultRowHeight="15.4" customHeight="1" x14ac:dyDescent="0.2"/>
  <cols>
    <col min="1" max="1" width="29.7109375" style="120" customWidth="1"/>
    <col min="2" max="2" width="5.7109375" style="120" customWidth="1"/>
    <col min="3" max="3" width="11.85546875" style="120" bestFit="1" customWidth="1"/>
    <col min="4" max="4" width="10.140625" style="120" customWidth="1"/>
    <col min="5" max="5" width="12.85546875" style="120" customWidth="1"/>
    <col min="6" max="6" width="13.5703125" style="120" bestFit="1" customWidth="1"/>
    <col min="7" max="7" width="14.140625" style="120" bestFit="1" customWidth="1"/>
    <col min="8" max="8" width="7.5703125" style="120" bestFit="1" customWidth="1"/>
    <col min="9" max="10" width="6.5703125" style="120" customWidth="1"/>
    <col min="11" max="11" width="9.140625" style="120"/>
    <col min="12" max="12" width="12.42578125" style="120" bestFit="1" customWidth="1"/>
    <col min="13" max="16384" width="9.140625" style="120"/>
  </cols>
  <sheetData>
    <row r="1" spans="1:12" ht="18.399999999999999" customHeight="1" x14ac:dyDescent="0.2">
      <c r="A1" s="335" t="s">
        <v>212</v>
      </c>
      <c r="B1" s="335"/>
      <c r="C1" s="335"/>
      <c r="D1" s="335"/>
      <c r="E1" s="335"/>
      <c r="F1" s="335"/>
      <c r="G1" s="335"/>
      <c r="H1" s="335"/>
      <c r="I1" s="335"/>
      <c r="J1" s="335"/>
      <c r="L1" s="333" t="s">
        <v>409</v>
      </c>
    </row>
    <row r="2" spans="1:12" ht="18.399999999999999" customHeight="1" x14ac:dyDescent="0.2">
      <c r="A2" s="376" t="s">
        <v>1</v>
      </c>
      <c r="B2" s="376"/>
      <c r="C2" s="376"/>
      <c r="D2" s="376"/>
      <c r="E2" s="376"/>
      <c r="F2" s="376"/>
      <c r="G2" s="376"/>
      <c r="H2" s="376"/>
      <c r="I2" s="376"/>
      <c r="J2" s="376"/>
    </row>
    <row r="3" spans="1:12" ht="18.399999999999999" customHeight="1" x14ac:dyDescent="0.2">
      <c r="A3" s="336" t="s">
        <v>213</v>
      </c>
      <c r="B3" s="336"/>
      <c r="C3" s="336"/>
      <c r="D3" s="336"/>
      <c r="E3" s="336"/>
      <c r="F3" s="336"/>
      <c r="G3" s="336"/>
      <c r="H3" s="336"/>
      <c r="I3" s="336"/>
      <c r="J3" s="336"/>
    </row>
    <row r="4" spans="1:12" ht="15.4" customHeight="1" x14ac:dyDescent="0.2">
      <c r="A4" s="372" t="s">
        <v>150</v>
      </c>
      <c r="B4" s="374" t="s">
        <v>4</v>
      </c>
      <c r="C4" s="369" t="s">
        <v>198</v>
      </c>
      <c r="D4" s="370"/>
      <c r="E4" s="370"/>
      <c r="F4" s="370"/>
      <c r="G4" s="370"/>
      <c r="H4" s="371"/>
      <c r="I4" s="369" t="s">
        <v>207</v>
      </c>
      <c r="J4" s="371"/>
    </row>
    <row r="5" spans="1:12" ht="43.15" customHeight="1" x14ac:dyDescent="0.2">
      <c r="A5" s="373"/>
      <c r="B5" s="375"/>
      <c r="C5" s="121" t="s">
        <v>201</v>
      </c>
      <c r="D5" s="122" t="s">
        <v>202</v>
      </c>
      <c r="E5" s="122" t="s">
        <v>200</v>
      </c>
      <c r="F5" s="123" t="s">
        <v>203</v>
      </c>
      <c r="G5" s="122" t="s">
        <v>117</v>
      </c>
      <c r="H5" s="124" t="s">
        <v>199</v>
      </c>
      <c r="I5" s="121" t="s">
        <v>209</v>
      </c>
      <c r="J5" s="163" t="s">
        <v>208</v>
      </c>
      <c r="K5" s="125"/>
    </row>
    <row r="6" spans="1:12" ht="15.4" customHeight="1" x14ac:dyDescent="0.2">
      <c r="A6" s="226" t="s">
        <v>15</v>
      </c>
      <c r="B6" s="87">
        <v>480</v>
      </c>
      <c r="C6" s="126">
        <v>8</v>
      </c>
      <c r="D6" s="88">
        <v>7</v>
      </c>
      <c r="E6" s="88">
        <v>62</v>
      </c>
      <c r="F6" s="88">
        <v>1</v>
      </c>
      <c r="G6" s="88">
        <v>5</v>
      </c>
      <c r="H6" s="127">
        <v>397</v>
      </c>
      <c r="I6" s="126">
        <v>28</v>
      </c>
      <c r="J6" s="140">
        <v>452</v>
      </c>
      <c r="K6" s="128"/>
      <c r="L6" s="128"/>
    </row>
    <row r="7" spans="1:12" ht="15.4" customHeight="1" x14ac:dyDescent="0.2">
      <c r="A7" s="114" t="s">
        <v>117</v>
      </c>
      <c r="B7" s="75">
        <v>20</v>
      </c>
      <c r="C7" s="129">
        <v>0</v>
      </c>
      <c r="D7" s="77">
        <v>0</v>
      </c>
      <c r="E7" s="77">
        <v>5</v>
      </c>
      <c r="F7" s="109">
        <v>0</v>
      </c>
      <c r="G7" s="77">
        <v>4</v>
      </c>
      <c r="H7" s="130">
        <v>11</v>
      </c>
      <c r="I7" s="129">
        <v>1</v>
      </c>
      <c r="J7" s="142">
        <v>19</v>
      </c>
      <c r="K7" s="128"/>
      <c r="L7" s="128"/>
    </row>
    <row r="8" spans="1:12" ht="15.4" customHeight="1" x14ac:dyDescent="0.2">
      <c r="A8" s="115" t="s">
        <v>151</v>
      </c>
      <c r="B8" s="78">
        <v>5</v>
      </c>
      <c r="C8" s="131">
        <v>0</v>
      </c>
      <c r="D8" s="80">
        <v>0</v>
      </c>
      <c r="E8" s="80">
        <v>1</v>
      </c>
      <c r="F8" s="97">
        <v>0</v>
      </c>
      <c r="G8" s="80">
        <v>0</v>
      </c>
      <c r="H8" s="132">
        <v>4</v>
      </c>
      <c r="I8" s="131">
        <v>0</v>
      </c>
      <c r="J8" s="161">
        <v>5</v>
      </c>
      <c r="K8" s="128"/>
      <c r="L8" s="128"/>
    </row>
    <row r="9" spans="1:12" ht="15.4" customHeight="1" x14ac:dyDescent="0.2">
      <c r="A9" s="115" t="s">
        <v>152</v>
      </c>
      <c r="B9" s="78">
        <v>32</v>
      </c>
      <c r="C9" s="131">
        <v>2</v>
      </c>
      <c r="D9" s="80">
        <v>0</v>
      </c>
      <c r="E9" s="80">
        <v>4</v>
      </c>
      <c r="F9" s="97">
        <v>0</v>
      </c>
      <c r="G9" s="80">
        <v>0</v>
      </c>
      <c r="H9" s="132">
        <v>26</v>
      </c>
      <c r="I9" s="131">
        <v>4</v>
      </c>
      <c r="J9" s="161">
        <v>28</v>
      </c>
      <c r="K9" s="128"/>
      <c r="L9" s="128"/>
    </row>
    <row r="10" spans="1:12" ht="15.4" customHeight="1" x14ac:dyDescent="0.2">
      <c r="A10" s="115" t="s">
        <v>153</v>
      </c>
      <c r="B10" s="78">
        <v>86</v>
      </c>
      <c r="C10" s="131">
        <v>0</v>
      </c>
      <c r="D10" s="80">
        <v>1</v>
      </c>
      <c r="E10" s="80">
        <v>13</v>
      </c>
      <c r="F10" s="97">
        <v>0</v>
      </c>
      <c r="G10" s="80">
        <v>0</v>
      </c>
      <c r="H10" s="132">
        <v>72</v>
      </c>
      <c r="I10" s="131">
        <v>3</v>
      </c>
      <c r="J10" s="161">
        <v>83</v>
      </c>
      <c r="K10" s="128"/>
      <c r="L10" s="128"/>
    </row>
    <row r="11" spans="1:12" ht="15.4" customHeight="1" x14ac:dyDescent="0.2">
      <c r="A11" s="115" t="s">
        <v>154</v>
      </c>
      <c r="B11" s="78">
        <v>83</v>
      </c>
      <c r="C11" s="131">
        <v>1</v>
      </c>
      <c r="D11" s="80">
        <v>3</v>
      </c>
      <c r="E11" s="80">
        <v>7</v>
      </c>
      <c r="F11" s="97">
        <v>0</v>
      </c>
      <c r="G11" s="80">
        <v>0</v>
      </c>
      <c r="H11" s="132">
        <v>72</v>
      </c>
      <c r="I11" s="131">
        <v>9</v>
      </c>
      <c r="J11" s="161">
        <v>74</v>
      </c>
      <c r="K11" s="128"/>
      <c r="L11" s="128"/>
    </row>
    <row r="12" spans="1:12" ht="15.4" customHeight="1" x14ac:dyDescent="0.2">
      <c r="A12" s="115" t="s">
        <v>155</v>
      </c>
      <c r="B12" s="78">
        <v>61</v>
      </c>
      <c r="C12" s="131">
        <v>0</v>
      </c>
      <c r="D12" s="80">
        <v>2</v>
      </c>
      <c r="E12" s="80">
        <v>6</v>
      </c>
      <c r="F12" s="97">
        <v>0</v>
      </c>
      <c r="G12" s="80">
        <v>0</v>
      </c>
      <c r="H12" s="132">
        <v>53</v>
      </c>
      <c r="I12" s="131">
        <v>3</v>
      </c>
      <c r="J12" s="161">
        <v>58</v>
      </c>
      <c r="K12" s="128"/>
      <c r="L12" s="128"/>
    </row>
    <row r="13" spans="1:12" ht="15.4" customHeight="1" x14ac:dyDescent="0.2">
      <c r="A13" s="115" t="s">
        <v>156</v>
      </c>
      <c r="B13" s="78">
        <v>71</v>
      </c>
      <c r="C13" s="131">
        <v>2</v>
      </c>
      <c r="D13" s="80">
        <v>0</v>
      </c>
      <c r="E13" s="80">
        <v>9</v>
      </c>
      <c r="F13" s="97">
        <v>1</v>
      </c>
      <c r="G13" s="80">
        <v>0</v>
      </c>
      <c r="H13" s="132">
        <v>59</v>
      </c>
      <c r="I13" s="131">
        <v>2</v>
      </c>
      <c r="J13" s="161">
        <v>69</v>
      </c>
      <c r="K13" s="128"/>
      <c r="L13" s="128"/>
    </row>
    <row r="14" spans="1:12" ht="15.4" customHeight="1" x14ac:dyDescent="0.2">
      <c r="A14" s="115" t="s">
        <v>157</v>
      </c>
      <c r="B14" s="78">
        <v>46</v>
      </c>
      <c r="C14" s="131">
        <v>0</v>
      </c>
      <c r="D14" s="80">
        <v>0</v>
      </c>
      <c r="E14" s="80">
        <v>8</v>
      </c>
      <c r="F14" s="97">
        <v>0</v>
      </c>
      <c r="G14" s="80">
        <v>0</v>
      </c>
      <c r="H14" s="132">
        <v>38</v>
      </c>
      <c r="I14" s="131">
        <v>3</v>
      </c>
      <c r="J14" s="161">
        <v>43</v>
      </c>
      <c r="K14" s="128"/>
      <c r="L14" s="128"/>
    </row>
    <row r="15" spans="1:12" ht="15.4" customHeight="1" x14ac:dyDescent="0.2">
      <c r="A15" s="133" t="s">
        <v>158</v>
      </c>
      <c r="B15" s="101">
        <v>35</v>
      </c>
      <c r="C15" s="134">
        <v>1</v>
      </c>
      <c r="D15" s="71">
        <v>0</v>
      </c>
      <c r="E15" s="71">
        <v>5</v>
      </c>
      <c r="F15" s="72">
        <v>0</v>
      </c>
      <c r="G15" s="71">
        <v>1</v>
      </c>
      <c r="H15" s="135">
        <v>28</v>
      </c>
      <c r="I15" s="134">
        <v>1</v>
      </c>
      <c r="J15" s="164">
        <v>34</v>
      </c>
      <c r="K15" s="128"/>
      <c r="L15" s="128"/>
    </row>
    <row r="16" spans="1:12" ht="15.4" customHeight="1" x14ac:dyDescent="0.2">
      <c r="A16" s="133" t="s">
        <v>159</v>
      </c>
      <c r="B16" s="101">
        <v>23</v>
      </c>
      <c r="C16" s="134">
        <v>2</v>
      </c>
      <c r="D16" s="71">
        <v>0</v>
      </c>
      <c r="E16" s="71">
        <v>3</v>
      </c>
      <c r="F16" s="72">
        <v>0</v>
      </c>
      <c r="G16" s="71">
        <v>0</v>
      </c>
      <c r="H16" s="135">
        <v>18</v>
      </c>
      <c r="I16" s="134">
        <v>2</v>
      </c>
      <c r="J16" s="164">
        <v>21</v>
      </c>
      <c r="K16" s="128"/>
      <c r="L16" s="128"/>
    </row>
    <row r="17" spans="1:12" ht="15.4" customHeight="1" x14ac:dyDescent="0.2">
      <c r="A17" s="119" t="s">
        <v>160</v>
      </c>
      <c r="B17" s="105">
        <v>18</v>
      </c>
      <c r="C17" s="136">
        <v>0</v>
      </c>
      <c r="D17" s="106">
        <v>1</v>
      </c>
      <c r="E17" s="106">
        <v>1</v>
      </c>
      <c r="F17" s="107">
        <v>0</v>
      </c>
      <c r="G17" s="106">
        <v>0</v>
      </c>
      <c r="H17" s="137">
        <v>16</v>
      </c>
      <c r="I17" s="136">
        <v>0</v>
      </c>
      <c r="J17" s="162">
        <v>18</v>
      </c>
      <c r="K17" s="128"/>
      <c r="L17" s="128"/>
    </row>
  </sheetData>
  <mergeCells count="7">
    <mergeCell ref="C4:H4"/>
    <mergeCell ref="I4:J4"/>
    <mergeCell ref="A4:A5"/>
    <mergeCell ref="B4:B5"/>
    <mergeCell ref="A1:J1"/>
    <mergeCell ref="A2:J2"/>
    <mergeCell ref="A3:J3"/>
  </mergeCells>
  <hyperlinks>
    <hyperlink ref="L1" location="INDEX!A1" display="Back to Index" xr:uid="{40A1F174-4C5C-4198-BD03-AA6D296E030B}"/>
  </hyperlinks>
  <printOptions horizontalCentered="1" gridLines="1"/>
  <pageMargins left="0.75" right="0.75" top="0.75" bottom="1" header="0.3" footer="0.3"/>
  <pageSetup fitToHeight="0" orientation="landscape" horizontalDpi="1200" verticalDpi="12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V27"/>
  <sheetViews>
    <sheetView workbookViewId="0">
      <selection activeCell="R1" sqref="R1"/>
    </sheetView>
  </sheetViews>
  <sheetFormatPr defaultColWidth="9.28515625" defaultRowHeight="12.75" x14ac:dyDescent="0.2"/>
  <cols>
    <col min="1" max="1" width="28" style="20" customWidth="1"/>
    <col min="2" max="2" width="5.7109375" style="21" customWidth="1"/>
    <col min="3" max="3" width="7.5703125" style="22" customWidth="1"/>
    <col min="4" max="4" width="6.5703125" style="22" customWidth="1"/>
    <col min="5" max="5" width="8" style="22" customWidth="1"/>
    <col min="6" max="6" width="4" style="22" customWidth="1"/>
    <col min="7" max="7" width="8.85546875" style="22" customWidth="1"/>
    <col min="8" max="8" width="12" style="22" customWidth="1"/>
    <col min="9" max="9" width="11.28515625" style="22" customWidth="1"/>
    <col min="10" max="10" width="8.28515625" style="22" customWidth="1"/>
    <col min="11" max="11" width="6.140625" style="22" bestFit="1" customWidth="1"/>
    <col min="12" max="12" width="8.42578125" style="22" customWidth="1"/>
    <col min="13" max="13" width="10.42578125" style="22" bestFit="1" customWidth="1"/>
    <col min="14" max="14" width="11" style="22" customWidth="1"/>
    <col min="15" max="15" width="10.28515625" style="22" customWidth="1"/>
    <col min="16" max="16" width="8.7109375" style="22" customWidth="1"/>
    <col min="17" max="17" width="6.7109375" style="22" customWidth="1"/>
    <col min="18" max="18" width="12.42578125" style="22" bestFit="1" customWidth="1"/>
    <col min="19" max="19" width="5.7109375" style="22" customWidth="1"/>
    <col min="20" max="16384" width="9.28515625" style="2"/>
  </cols>
  <sheetData>
    <row r="1" spans="1:22" s="7" customFormat="1" ht="18.75" x14ac:dyDescent="0.2">
      <c r="A1" s="338" t="s">
        <v>214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188"/>
      <c r="R1" s="333" t="s">
        <v>409</v>
      </c>
      <c r="S1" s="188"/>
      <c r="T1" s="188"/>
      <c r="U1" s="188"/>
    </row>
    <row r="2" spans="1:22" s="7" customFormat="1" ht="18.75" x14ac:dyDescent="0.2">
      <c r="A2" s="338" t="s">
        <v>1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188"/>
      <c r="R2" s="188"/>
      <c r="S2" s="188"/>
      <c r="T2" s="188"/>
      <c r="U2" s="188"/>
      <c r="V2" s="189"/>
    </row>
    <row r="3" spans="1:22" s="7" customFormat="1" ht="18.75" x14ac:dyDescent="0.2">
      <c r="A3" s="340" t="s">
        <v>215</v>
      </c>
      <c r="B3" s="340"/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0"/>
      <c r="N3" s="340"/>
      <c r="O3" s="340"/>
      <c r="P3" s="340"/>
      <c r="Q3" s="187"/>
      <c r="R3" s="187"/>
      <c r="S3" s="187"/>
      <c r="T3" s="187"/>
      <c r="U3" s="187"/>
      <c r="V3" s="189"/>
    </row>
    <row r="4" spans="1:22" s="10" customFormat="1" ht="63.75" customHeight="1" x14ac:dyDescent="0.2">
      <c r="A4" s="399" t="s">
        <v>102</v>
      </c>
      <c r="B4" s="395" t="s">
        <v>4</v>
      </c>
      <c r="C4" s="395"/>
      <c r="D4" s="396"/>
      <c r="E4" s="392" t="s">
        <v>216</v>
      </c>
      <c r="F4" s="393"/>
      <c r="G4" s="394"/>
      <c r="H4" s="225" t="s">
        <v>217</v>
      </c>
      <c r="I4" s="355" t="s">
        <v>218</v>
      </c>
      <c r="J4" s="352"/>
      <c r="K4" s="355" t="s">
        <v>219</v>
      </c>
      <c r="L4" s="352"/>
      <c r="M4" s="225" t="s">
        <v>220</v>
      </c>
      <c r="N4" s="225" t="s">
        <v>221</v>
      </c>
      <c r="O4" s="225" t="s">
        <v>222</v>
      </c>
      <c r="P4" s="225" t="s">
        <v>151</v>
      </c>
      <c r="Q4" s="197"/>
      <c r="R4" s="197"/>
      <c r="S4" s="11"/>
      <c r="T4" s="11"/>
    </row>
    <row r="5" spans="1:22" s="10" customFormat="1" x14ac:dyDescent="0.2">
      <c r="A5" s="400"/>
      <c r="B5" s="397"/>
      <c r="C5" s="397"/>
      <c r="D5" s="398"/>
      <c r="E5" s="390" t="s">
        <v>223</v>
      </c>
      <c r="F5" s="391"/>
      <c r="G5" s="225" t="s">
        <v>223</v>
      </c>
      <c r="H5" s="225" t="s">
        <v>224</v>
      </c>
      <c r="I5" s="225" t="s">
        <v>224</v>
      </c>
      <c r="J5" s="225" t="s">
        <v>223</v>
      </c>
      <c r="K5" s="225" t="s">
        <v>224</v>
      </c>
      <c r="L5" s="225" t="s">
        <v>223</v>
      </c>
      <c r="M5" s="225"/>
      <c r="N5" s="225" t="s">
        <v>223</v>
      </c>
      <c r="O5" s="225" t="s">
        <v>225</v>
      </c>
      <c r="P5" s="225"/>
      <c r="Q5" s="22"/>
      <c r="R5" s="22"/>
      <c r="S5" s="2"/>
      <c r="T5" s="2"/>
    </row>
    <row r="6" spans="1:22" s="3" customFormat="1" x14ac:dyDescent="0.2">
      <c r="A6" s="386" t="s">
        <v>15</v>
      </c>
      <c r="B6" s="356"/>
      <c r="C6" s="352"/>
      <c r="D6" s="230">
        <v>56</v>
      </c>
      <c r="E6" s="386">
        <v>1</v>
      </c>
      <c r="F6" s="352"/>
      <c r="G6" s="230">
        <v>3</v>
      </c>
      <c r="H6" s="230">
        <v>1</v>
      </c>
      <c r="I6" s="230">
        <v>26</v>
      </c>
      <c r="J6" s="230">
        <v>2</v>
      </c>
      <c r="K6" s="230">
        <v>1</v>
      </c>
      <c r="L6" s="230">
        <v>1</v>
      </c>
      <c r="M6" s="230">
        <v>1</v>
      </c>
      <c r="N6" s="230">
        <v>3</v>
      </c>
      <c r="O6" s="230">
        <v>6</v>
      </c>
      <c r="P6" s="230">
        <v>11</v>
      </c>
      <c r="Q6" s="22"/>
      <c r="R6" s="22"/>
      <c r="S6" s="2"/>
      <c r="T6" s="2"/>
    </row>
    <row r="7" spans="1:22" s="3" customFormat="1" x14ac:dyDescent="0.2">
      <c r="A7" s="387" t="s">
        <v>103</v>
      </c>
      <c r="B7" s="388"/>
      <c r="C7" s="389"/>
      <c r="D7" s="230">
        <v>13</v>
      </c>
      <c r="E7" s="381">
        <v>0</v>
      </c>
      <c r="F7" s="352"/>
      <c r="G7" s="229">
        <v>1</v>
      </c>
      <c r="H7" s="229">
        <v>0</v>
      </c>
      <c r="I7" s="229">
        <v>9</v>
      </c>
      <c r="J7" s="229">
        <v>1</v>
      </c>
      <c r="K7" s="229">
        <v>0</v>
      </c>
      <c r="L7" s="229">
        <v>0</v>
      </c>
      <c r="M7" s="229">
        <v>0</v>
      </c>
      <c r="N7" s="229">
        <v>0</v>
      </c>
      <c r="O7" s="229">
        <v>2</v>
      </c>
      <c r="P7" s="229">
        <v>0</v>
      </c>
      <c r="Q7" s="22"/>
      <c r="R7" s="22"/>
      <c r="S7" s="2"/>
      <c r="T7" s="2"/>
    </row>
    <row r="8" spans="1:22" s="4" customFormat="1" x14ac:dyDescent="0.2">
      <c r="A8" s="377" t="s">
        <v>104</v>
      </c>
      <c r="B8" s="377"/>
      <c r="C8" s="377"/>
      <c r="D8" s="223">
        <v>3</v>
      </c>
      <c r="E8" s="381">
        <v>0</v>
      </c>
      <c r="F8" s="352"/>
      <c r="G8" s="229">
        <v>0</v>
      </c>
      <c r="H8" s="229">
        <v>0</v>
      </c>
      <c r="I8" s="229">
        <v>3</v>
      </c>
      <c r="J8" s="229">
        <v>0</v>
      </c>
      <c r="K8" s="229">
        <v>0</v>
      </c>
      <c r="L8" s="229">
        <v>0</v>
      </c>
      <c r="M8" s="229">
        <v>0</v>
      </c>
      <c r="N8" s="229">
        <v>0</v>
      </c>
      <c r="O8" s="229">
        <v>0</v>
      </c>
      <c r="P8" s="229">
        <v>0</v>
      </c>
      <c r="Q8" s="22"/>
      <c r="R8" s="22"/>
      <c r="S8" s="2"/>
      <c r="T8" s="2"/>
    </row>
    <row r="9" spans="1:22" s="4" customFormat="1" ht="15" customHeight="1" x14ac:dyDescent="0.2">
      <c r="A9" s="377" t="s">
        <v>105</v>
      </c>
      <c r="B9" s="377"/>
      <c r="C9" s="377"/>
      <c r="D9" s="223">
        <v>5</v>
      </c>
      <c r="E9" s="381">
        <v>0</v>
      </c>
      <c r="F9" s="352"/>
      <c r="G9" s="229">
        <v>0</v>
      </c>
      <c r="H9" s="229">
        <v>0</v>
      </c>
      <c r="I9" s="229">
        <v>3</v>
      </c>
      <c r="J9" s="229">
        <v>1</v>
      </c>
      <c r="K9" s="229">
        <v>0</v>
      </c>
      <c r="L9" s="229">
        <v>0</v>
      </c>
      <c r="M9" s="229">
        <v>0</v>
      </c>
      <c r="N9" s="229">
        <v>0</v>
      </c>
      <c r="O9" s="229">
        <v>1</v>
      </c>
      <c r="P9" s="229">
        <v>0</v>
      </c>
      <c r="Q9" s="22"/>
      <c r="R9" s="22"/>
      <c r="S9" s="2"/>
      <c r="T9" s="2"/>
    </row>
    <row r="10" spans="1:22" s="4" customFormat="1" ht="15" customHeight="1" x14ac:dyDescent="0.2">
      <c r="A10" s="377" t="s">
        <v>106</v>
      </c>
      <c r="B10" s="377"/>
      <c r="C10" s="377"/>
      <c r="D10" s="223">
        <v>1</v>
      </c>
      <c r="E10" s="381">
        <v>0</v>
      </c>
      <c r="F10" s="352"/>
      <c r="G10" s="229">
        <v>0</v>
      </c>
      <c r="H10" s="229">
        <v>0</v>
      </c>
      <c r="I10" s="229">
        <v>0</v>
      </c>
      <c r="J10" s="229">
        <v>0</v>
      </c>
      <c r="K10" s="229">
        <v>0</v>
      </c>
      <c r="L10" s="229">
        <v>0</v>
      </c>
      <c r="M10" s="229">
        <v>0</v>
      </c>
      <c r="N10" s="229">
        <v>0</v>
      </c>
      <c r="O10" s="229">
        <v>1</v>
      </c>
      <c r="P10" s="229">
        <v>0</v>
      </c>
      <c r="Q10" s="22"/>
      <c r="R10" s="22"/>
      <c r="S10" s="2"/>
      <c r="T10" s="2"/>
    </row>
    <row r="11" spans="1:22" s="4" customFormat="1" ht="15" customHeight="1" x14ac:dyDescent="0.2">
      <c r="A11" s="377" t="s">
        <v>107</v>
      </c>
      <c r="B11" s="377"/>
      <c r="C11" s="377"/>
      <c r="D11" s="223">
        <v>1</v>
      </c>
      <c r="E11" s="381">
        <v>0</v>
      </c>
      <c r="F11" s="352"/>
      <c r="G11" s="229">
        <v>0</v>
      </c>
      <c r="H11" s="229">
        <v>0</v>
      </c>
      <c r="I11" s="229">
        <v>1</v>
      </c>
      <c r="J11" s="229">
        <v>0</v>
      </c>
      <c r="K11" s="229">
        <v>0</v>
      </c>
      <c r="L11" s="229">
        <v>0</v>
      </c>
      <c r="M11" s="229">
        <v>0</v>
      </c>
      <c r="N11" s="229">
        <v>0</v>
      </c>
      <c r="O11" s="229">
        <v>0</v>
      </c>
      <c r="P11" s="229">
        <v>0</v>
      </c>
      <c r="Q11" s="22"/>
      <c r="R11" s="22"/>
      <c r="S11" s="2"/>
      <c r="T11" s="2"/>
    </row>
    <row r="12" spans="1:22" s="4" customFormat="1" ht="15" customHeight="1" x14ac:dyDescent="0.2">
      <c r="A12" s="377" t="s">
        <v>108</v>
      </c>
      <c r="B12" s="377"/>
      <c r="C12" s="377"/>
      <c r="D12" s="223">
        <v>1</v>
      </c>
      <c r="E12" s="381">
        <v>0</v>
      </c>
      <c r="F12" s="352"/>
      <c r="G12" s="229">
        <v>0</v>
      </c>
      <c r="H12" s="229">
        <v>0</v>
      </c>
      <c r="I12" s="229">
        <v>1</v>
      </c>
      <c r="J12" s="229">
        <v>0</v>
      </c>
      <c r="K12" s="229">
        <v>0</v>
      </c>
      <c r="L12" s="229">
        <v>0</v>
      </c>
      <c r="M12" s="229">
        <v>0</v>
      </c>
      <c r="N12" s="229">
        <v>0</v>
      </c>
      <c r="O12" s="229">
        <v>0</v>
      </c>
      <c r="P12" s="229">
        <v>0</v>
      </c>
      <c r="Q12" s="22"/>
      <c r="R12" s="22"/>
      <c r="S12" s="2"/>
      <c r="T12" s="2"/>
    </row>
    <row r="13" spans="1:22" s="4" customFormat="1" ht="15" customHeight="1" x14ac:dyDescent="0.2">
      <c r="A13" s="377" t="s">
        <v>109</v>
      </c>
      <c r="B13" s="377"/>
      <c r="C13" s="377"/>
      <c r="D13" s="223">
        <v>2</v>
      </c>
      <c r="E13" s="381">
        <v>0</v>
      </c>
      <c r="F13" s="352"/>
      <c r="G13" s="229">
        <v>1</v>
      </c>
      <c r="H13" s="229">
        <v>0</v>
      </c>
      <c r="I13" s="229">
        <v>1</v>
      </c>
      <c r="J13" s="229">
        <v>0</v>
      </c>
      <c r="K13" s="229">
        <v>0</v>
      </c>
      <c r="L13" s="229">
        <v>0</v>
      </c>
      <c r="M13" s="229">
        <v>0</v>
      </c>
      <c r="N13" s="229">
        <v>0</v>
      </c>
      <c r="O13" s="229">
        <v>0</v>
      </c>
      <c r="P13" s="229">
        <v>0</v>
      </c>
      <c r="Q13" s="22"/>
      <c r="R13" s="22"/>
      <c r="S13" s="2"/>
      <c r="T13" s="2"/>
    </row>
    <row r="14" spans="1:22" s="3" customFormat="1" x14ac:dyDescent="0.2">
      <c r="A14" s="378" t="s">
        <v>110</v>
      </c>
      <c r="B14" s="379"/>
      <c r="C14" s="380"/>
      <c r="D14" s="230">
        <v>11</v>
      </c>
      <c r="E14" s="381">
        <v>0</v>
      </c>
      <c r="F14" s="352"/>
      <c r="G14" s="229">
        <v>0</v>
      </c>
      <c r="H14" s="229">
        <v>0</v>
      </c>
      <c r="I14" s="229">
        <v>5</v>
      </c>
      <c r="J14" s="229">
        <v>1</v>
      </c>
      <c r="K14" s="229">
        <v>1</v>
      </c>
      <c r="L14" s="229">
        <v>1</v>
      </c>
      <c r="M14" s="229">
        <v>0</v>
      </c>
      <c r="N14" s="229">
        <v>0</v>
      </c>
      <c r="O14" s="229">
        <v>3</v>
      </c>
      <c r="P14" s="229">
        <v>0</v>
      </c>
      <c r="Q14" s="22"/>
      <c r="R14" s="22"/>
      <c r="S14" s="2"/>
      <c r="T14" s="2"/>
    </row>
    <row r="15" spans="1:22" s="4" customFormat="1" ht="15" customHeight="1" x14ac:dyDescent="0.2">
      <c r="A15" s="377" t="s">
        <v>111</v>
      </c>
      <c r="B15" s="377"/>
      <c r="C15" s="377"/>
      <c r="D15" s="223">
        <v>1</v>
      </c>
      <c r="E15" s="381">
        <v>0</v>
      </c>
      <c r="F15" s="352"/>
      <c r="G15" s="229">
        <v>0</v>
      </c>
      <c r="H15" s="229">
        <v>0</v>
      </c>
      <c r="I15" s="229">
        <v>0</v>
      </c>
      <c r="J15" s="229">
        <v>0</v>
      </c>
      <c r="K15" s="229">
        <v>1</v>
      </c>
      <c r="L15" s="229">
        <v>0</v>
      </c>
      <c r="M15" s="229">
        <v>0</v>
      </c>
      <c r="N15" s="229">
        <v>0</v>
      </c>
      <c r="O15" s="229">
        <v>0</v>
      </c>
      <c r="P15" s="229">
        <v>0</v>
      </c>
      <c r="Q15" s="22"/>
      <c r="R15" s="22"/>
      <c r="S15" s="2"/>
      <c r="T15" s="2"/>
    </row>
    <row r="16" spans="1:22" s="4" customFormat="1" ht="15" customHeight="1" x14ac:dyDescent="0.2">
      <c r="A16" s="377" t="s">
        <v>112</v>
      </c>
      <c r="B16" s="377"/>
      <c r="C16" s="377"/>
      <c r="D16" s="223">
        <v>2</v>
      </c>
      <c r="E16" s="381">
        <v>0</v>
      </c>
      <c r="F16" s="352"/>
      <c r="G16" s="229">
        <v>0</v>
      </c>
      <c r="H16" s="229">
        <v>0</v>
      </c>
      <c r="I16" s="229">
        <v>1</v>
      </c>
      <c r="J16" s="229">
        <v>0</v>
      </c>
      <c r="K16" s="229">
        <v>0</v>
      </c>
      <c r="L16" s="229">
        <v>0</v>
      </c>
      <c r="M16" s="229">
        <v>0</v>
      </c>
      <c r="N16" s="229">
        <v>0</v>
      </c>
      <c r="O16" s="229">
        <v>1</v>
      </c>
      <c r="P16" s="229">
        <v>0</v>
      </c>
      <c r="Q16" s="22"/>
      <c r="R16" s="22"/>
      <c r="S16" s="2"/>
      <c r="T16" s="2"/>
    </row>
    <row r="17" spans="1:21" s="4" customFormat="1" ht="15" customHeight="1" x14ac:dyDescent="0.2">
      <c r="A17" s="377" t="s">
        <v>113</v>
      </c>
      <c r="B17" s="377"/>
      <c r="C17" s="377"/>
      <c r="D17" s="223">
        <v>5</v>
      </c>
      <c r="E17" s="381">
        <v>0</v>
      </c>
      <c r="F17" s="352"/>
      <c r="G17" s="229">
        <v>0</v>
      </c>
      <c r="H17" s="229">
        <v>0</v>
      </c>
      <c r="I17" s="229">
        <v>2</v>
      </c>
      <c r="J17" s="229">
        <v>1</v>
      </c>
      <c r="K17" s="229">
        <v>0</v>
      </c>
      <c r="L17" s="229">
        <v>1</v>
      </c>
      <c r="M17" s="229">
        <v>0</v>
      </c>
      <c r="N17" s="229">
        <v>0</v>
      </c>
      <c r="O17" s="229">
        <v>1</v>
      </c>
      <c r="P17" s="229">
        <v>0</v>
      </c>
      <c r="Q17" s="22"/>
      <c r="R17" s="22"/>
      <c r="S17" s="2"/>
      <c r="T17" s="2"/>
    </row>
    <row r="18" spans="1:21" s="4" customFormat="1" ht="15" customHeight="1" x14ac:dyDescent="0.2">
      <c r="A18" s="377" t="s">
        <v>114</v>
      </c>
      <c r="B18" s="377"/>
      <c r="C18" s="377"/>
      <c r="D18" s="223">
        <v>2</v>
      </c>
      <c r="E18" s="381">
        <v>0</v>
      </c>
      <c r="F18" s="352"/>
      <c r="G18" s="229">
        <v>0</v>
      </c>
      <c r="H18" s="229">
        <v>0</v>
      </c>
      <c r="I18" s="229">
        <v>1</v>
      </c>
      <c r="J18" s="229">
        <v>0</v>
      </c>
      <c r="K18" s="229">
        <v>0</v>
      </c>
      <c r="L18" s="229">
        <v>0</v>
      </c>
      <c r="M18" s="229">
        <v>0</v>
      </c>
      <c r="N18" s="229">
        <v>0</v>
      </c>
      <c r="O18" s="229">
        <v>1</v>
      </c>
      <c r="P18" s="229">
        <v>0</v>
      </c>
      <c r="Q18" s="22"/>
      <c r="R18" s="22"/>
      <c r="S18" s="2"/>
      <c r="T18" s="2"/>
    </row>
    <row r="19" spans="1:21" s="4" customFormat="1" ht="15" customHeight="1" x14ac:dyDescent="0.2">
      <c r="A19" s="377" t="s">
        <v>116</v>
      </c>
      <c r="B19" s="377"/>
      <c r="C19" s="377"/>
      <c r="D19" s="223">
        <v>1</v>
      </c>
      <c r="E19" s="381">
        <v>0</v>
      </c>
      <c r="F19" s="352"/>
      <c r="G19" s="229">
        <v>0</v>
      </c>
      <c r="H19" s="229">
        <v>0</v>
      </c>
      <c r="I19" s="229">
        <v>1</v>
      </c>
      <c r="J19" s="229">
        <v>0</v>
      </c>
      <c r="K19" s="229">
        <v>0</v>
      </c>
      <c r="L19" s="229">
        <v>0</v>
      </c>
      <c r="M19" s="229">
        <v>0</v>
      </c>
      <c r="N19" s="229">
        <v>0</v>
      </c>
      <c r="O19" s="229">
        <v>0</v>
      </c>
      <c r="P19" s="229">
        <v>0</v>
      </c>
      <c r="Q19" s="22"/>
      <c r="R19" s="22"/>
      <c r="S19" s="2"/>
      <c r="T19" s="2"/>
    </row>
    <row r="20" spans="1:21" s="4" customFormat="1" x14ac:dyDescent="0.2">
      <c r="A20" s="383" t="s">
        <v>117</v>
      </c>
      <c r="B20" s="384"/>
      <c r="C20" s="385"/>
      <c r="D20" s="230">
        <v>32</v>
      </c>
      <c r="E20" s="381">
        <v>1</v>
      </c>
      <c r="F20" s="352"/>
      <c r="G20" s="229">
        <v>2</v>
      </c>
      <c r="H20" s="229">
        <v>1</v>
      </c>
      <c r="I20" s="229">
        <v>12</v>
      </c>
      <c r="J20" s="229">
        <v>0</v>
      </c>
      <c r="K20" s="229">
        <v>0</v>
      </c>
      <c r="L20" s="229">
        <v>0</v>
      </c>
      <c r="M20" s="229">
        <v>1</v>
      </c>
      <c r="N20" s="229">
        <v>3</v>
      </c>
      <c r="O20" s="229">
        <v>1</v>
      </c>
      <c r="P20" s="229">
        <v>11</v>
      </c>
      <c r="Q20" s="22"/>
      <c r="R20" s="22"/>
      <c r="S20" s="2"/>
      <c r="T20" s="2"/>
    </row>
    <row r="21" spans="1:21" s="4" customFormat="1" x14ac:dyDescent="0.2">
      <c r="A21" s="382" t="s">
        <v>117</v>
      </c>
      <c r="B21" s="347"/>
      <c r="C21" s="348"/>
      <c r="D21" s="230">
        <v>32</v>
      </c>
      <c r="E21" s="381">
        <v>1</v>
      </c>
      <c r="F21" s="352"/>
      <c r="G21" s="229">
        <v>2</v>
      </c>
      <c r="H21" s="229">
        <v>1</v>
      </c>
      <c r="I21" s="229">
        <v>12</v>
      </c>
      <c r="J21" s="229">
        <v>0</v>
      </c>
      <c r="K21" s="229">
        <v>0</v>
      </c>
      <c r="L21" s="229">
        <v>0</v>
      </c>
      <c r="M21" s="229">
        <v>1</v>
      </c>
      <c r="N21" s="229">
        <v>3</v>
      </c>
      <c r="O21" s="229">
        <v>1</v>
      </c>
      <c r="P21" s="229">
        <v>11</v>
      </c>
      <c r="Q21" s="22"/>
      <c r="R21" s="22"/>
      <c r="S21" s="2"/>
      <c r="T21" s="2"/>
    </row>
    <row r="22" spans="1:21" s="11" customFormat="1" ht="15" x14ac:dyDescent="0.25">
      <c r="A22" s="198"/>
      <c r="B22" s="198"/>
      <c r="C22" s="198"/>
      <c r="D22" s="198"/>
      <c r="E22" s="198"/>
      <c r="F22" s="198"/>
      <c r="G22" s="198"/>
      <c r="H22" s="198"/>
      <c r="I22" s="198"/>
      <c r="J22" s="198"/>
      <c r="K22" s="198"/>
      <c r="L22" s="198"/>
      <c r="M22" s="198"/>
      <c r="N22" s="198"/>
      <c r="O22" s="198"/>
      <c r="P22" s="198"/>
      <c r="Q22" s="22"/>
      <c r="R22" s="22"/>
      <c r="S22" s="22"/>
      <c r="T22" s="2"/>
      <c r="U22" s="2"/>
    </row>
    <row r="23" spans="1:21" ht="15" x14ac:dyDescent="0.25">
      <c r="A23" s="198"/>
      <c r="B23" s="198"/>
      <c r="C23" s="198"/>
      <c r="D23" s="198"/>
      <c r="E23" s="198"/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</row>
    <row r="24" spans="1:21" ht="15" x14ac:dyDescent="0.25">
      <c r="A24" s="198"/>
      <c r="B24" s="198"/>
      <c r="C24" s="198"/>
      <c r="D24" s="198"/>
      <c r="E24" s="198"/>
      <c r="F24" s="198"/>
      <c r="G24" s="198"/>
      <c r="H24" s="198"/>
      <c r="I24" s="198"/>
      <c r="J24" s="198"/>
      <c r="K24" s="198"/>
      <c r="L24" s="198"/>
      <c r="M24" s="198"/>
      <c r="N24" s="198"/>
      <c r="O24" s="198"/>
      <c r="P24" s="198"/>
    </row>
    <row r="25" spans="1:21" ht="27.75" customHeight="1" x14ac:dyDescent="0.2">
      <c r="A25" s="22"/>
      <c r="B25" s="2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21" ht="43.5" customHeight="1" x14ac:dyDescent="0.2">
      <c r="A26" s="22"/>
      <c r="B26" s="2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21" ht="39.75" customHeight="1" x14ac:dyDescent="0.2">
      <c r="A27" s="22"/>
      <c r="B27" s="2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</sheetData>
  <mergeCells count="41">
    <mergeCell ref="E5:F5"/>
    <mergeCell ref="E4:G4"/>
    <mergeCell ref="A1:P1"/>
    <mergeCell ref="A2:P2"/>
    <mergeCell ref="A3:P3"/>
    <mergeCell ref="I4:J4"/>
    <mergeCell ref="K4:L4"/>
    <mergeCell ref="B4:D5"/>
    <mergeCell ref="A4:A5"/>
    <mergeCell ref="E9:F9"/>
    <mergeCell ref="E10:F10"/>
    <mergeCell ref="E11:F11"/>
    <mergeCell ref="A6:C6"/>
    <mergeCell ref="E6:F6"/>
    <mergeCell ref="A7:C7"/>
    <mergeCell ref="E7:F7"/>
    <mergeCell ref="E8:F8"/>
    <mergeCell ref="A11:C11"/>
    <mergeCell ref="A8:C8"/>
    <mergeCell ref="A9:C9"/>
    <mergeCell ref="A10:C10"/>
    <mergeCell ref="E15:F15"/>
    <mergeCell ref="E16:F16"/>
    <mergeCell ref="E17:F17"/>
    <mergeCell ref="E12:F12"/>
    <mergeCell ref="E13:F13"/>
    <mergeCell ref="E14:F14"/>
    <mergeCell ref="A17:C17"/>
    <mergeCell ref="A18:C18"/>
    <mergeCell ref="A19:C19"/>
    <mergeCell ref="E21:F21"/>
    <mergeCell ref="A21:C21"/>
    <mergeCell ref="E18:F18"/>
    <mergeCell ref="E19:F19"/>
    <mergeCell ref="A20:C20"/>
    <mergeCell ref="E20:F20"/>
    <mergeCell ref="A12:C12"/>
    <mergeCell ref="A13:C13"/>
    <mergeCell ref="A15:C15"/>
    <mergeCell ref="A16:C16"/>
    <mergeCell ref="A14:C14"/>
  </mergeCells>
  <hyperlinks>
    <hyperlink ref="R1" location="INDEX!A1" display="Back to Index" xr:uid="{D27B6C00-146B-4073-B78E-C753A1FEAF6A}"/>
  </hyperlinks>
  <printOptions gridLines="1"/>
  <pageMargins left="0.7" right="0.7" top="0.75" bottom="0.75" header="0.3" footer="0.3"/>
  <pageSetup paperSize="5" fitToHeight="0" orientation="landscape" horizontalDpi="1200" verticalDpi="12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A25"/>
  <sheetViews>
    <sheetView workbookViewId="0">
      <selection activeCell="D24" sqref="D24"/>
    </sheetView>
  </sheetViews>
  <sheetFormatPr defaultColWidth="9.28515625" defaultRowHeight="15.75" customHeight="1" x14ac:dyDescent="0.2"/>
  <cols>
    <col min="1" max="1" width="3.28515625" style="20" customWidth="1"/>
    <col min="2" max="2" width="18.85546875" style="22" customWidth="1"/>
    <col min="3" max="3" width="7.7109375" style="22" customWidth="1"/>
    <col min="4" max="4" width="12.7109375" style="22" customWidth="1"/>
    <col min="5" max="5" width="7.7109375" style="22" customWidth="1"/>
    <col min="6" max="6" width="8.140625" style="22" bestFit="1" customWidth="1"/>
    <col min="7" max="7" width="15.7109375" style="22" customWidth="1"/>
    <col min="8" max="8" width="8.140625" style="22" bestFit="1" customWidth="1"/>
    <col min="9" max="9" width="11.28515625" style="22" bestFit="1" customWidth="1"/>
    <col min="10" max="10" width="11.5703125" style="22" customWidth="1"/>
    <col min="11" max="11" width="8.140625" style="22" bestFit="1" customWidth="1"/>
    <col min="12" max="12" width="10.28515625" style="22" customWidth="1"/>
    <col min="13" max="13" width="7.7109375" style="22" customWidth="1"/>
    <col min="14" max="14" width="8.140625" style="22" bestFit="1" customWidth="1"/>
    <col min="15" max="15" width="8.5703125" style="22" customWidth="1"/>
    <col min="16" max="16" width="8.7109375" style="22" customWidth="1"/>
    <col min="17" max="17" width="7.7109375" style="2" customWidth="1"/>
    <col min="18" max="18" width="8.5703125" style="2" customWidth="1"/>
    <col min="19" max="19" width="9.7109375" style="2" customWidth="1"/>
    <col min="20" max="20" width="9.5703125" style="2" customWidth="1"/>
    <col min="21" max="21" width="8.7109375" style="2" customWidth="1"/>
    <col min="22" max="22" width="11.42578125" style="2" customWidth="1"/>
    <col min="23" max="23" width="12.140625" style="2" customWidth="1"/>
    <col min="24" max="24" width="11.140625" style="2" customWidth="1"/>
    <col min="25" max="25" width="11.7109375" style="2" customWidth="1"/>
    <col min="26" max="26" width="9.28515625" style="2"/>
    <col min="27" max="27" width="10.85546875" style="2" customWidth="1"/>
    <col min="28" max="16384" width="9.28515625" style="2"/>
  </cols>
  <sheetData>
    <row r="1" spans="1:27" s="7" customFormat="1" ht="18.75" customHeight="1" x14ac:dyDescent="0.2">
      <c r="A1" s="338" t="s">
        <v>226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8"/>
      <c r="R1" s="338"/>
      <c r="S1" s="338"/>
      <c r="T1" s="338"/>
      <c r="U1" s="338"/>
      <c r="V1" s="338"/>
      <c r="W1" s="338"/>
      <c r="X1" s="338"/>
      <c r="Y1" s="338"/>
      <c r="Z1" s="338"/>
      <c r="AA1" s="338"/>
    </row>
    <row r="2" spans="1:27" s="7" customFormat="1" ht="18.75" customHeight="1" x14ac:dyDescent="0.2">
      <c r="A2" s="338" t="s">
        <v>1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W2" s="338"/>
      <c r="X2" s="338"/>
      <c r="Y2" s="338"/>
      <c r="Z2" s="338"/>
      <c r="AA2" s="338"/>
    </row>
    <row r="3" spans="1:27" s="7" customFormat="1" ht="18.75" customHeight="1" x14ac:dyDescent="0.2">
      <c r="A3" s="344" t="s">
        <v>227</v>
      </c>
      <c r="B3" s="344"/>
      <c r="C3" s="344"/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4"/>
      <c r="Q3" s="344"/>
      <c r="R3" s="344"/>
      <c r="S3" s="344"/>
      <c r="T3" s="344"/>
      <c r="U3" s="344"/>
      <c r="V3" s="344"/>
      <c r="W3" s="344"/>
      <c r="X3" s="344"/>
      <c r="Y3" s="344"/>
      <c r="Z3" s="344"/>
      <c r="AA3" s="344"/>
    </row>
    <row r="4" spans="1:27" s="10" customFormat="1" ht="63.75" x14ac:dyDescent="0.2">
      <c r="A4" s="353" t="s">
        <v>102</v>
      </c>
      <c r="B4" s="389"/>
      <c r="C4" s="355" t="s">
        <v>4</v>
      </c>
      <c r="D4" s="225" t="s">
        <v>228</v>
      </c>
      <c r="E4" s="355" t="s">
        <v>216</v>
      </c>
      <c r="F4" s="356"/>
      <c r="G4" s="352"/>
      <c r="H4" s="355" t="s">
        <v>117</v>
      </c>
      <c r="I4" s="352"/>
      <c r="J4" s="355" t="s">
        <v>229</v>
      </c>
      <c r="K4" s="352"/>
      <c r="L4" s="225" t="s">
        <v>217</v>
      </c>
      <c r="M4" s="355" t="s">
        <v>218</v>
      </c>
      <c r="N4" s="352"/>
      <c r="O4" s="355" t="s">
        <v>230</v>
      </c>
      <c r="P4" s="352"/>
      <c r="Q4" s="355" t="s">
        <v>219</v>
      </c>
      <c r="R4" s="352"/>
      <c r="S4" s="355" t="s">
        <v>231</v>
      </c>
      <c r="T4" s="352"/>
      <c r="U4" s="355" t="s">
        <v>220</v>
      </c>
      <c r="V4" s="356"/>
      <c r="W4" s="352"/>
      <c r="X4" s="225" t="s">
        <v>221</v>
      </c>
      <c r="Y4" s="225" t="s">
        <v>232</v>
      </c>
      <c r="Z4" s="225" t="s">
        <v>222</v>
      </c>
      <c r="AA4" s="225" t="s">
        <v>233</v>
      </c>
    </row>
    <row r="5" spans="1:27" s="10" customFormat="1" ht="15.75" customHeight="1" x14ac:dyDescent="0.2">
      <c r="A5" s="403"/>
      <c r="B5" s="385"/>
      <c r="C5" s="404"/>
      <c r="D5" s="225" t="s">
        <v>224</v>
      </c>
      <c r="E5" s="225" t="s">
        <v>224</v>
      </c>
      <c r="F5" s="225" t="s">
        <v>223</v>
      </c>
      <c r="G5" s="225" t="s">
        <v>130</v>
      </c>
      <c r="H5" s="225" t="s">
        <v>223</v>
      </c>
      <c r="I5" s="225" t="s">
        <v>130</v>
      </c>
      <c r="J5" s="225" t="s">
        <v>224</v>
      </c>
      <c r="K5" s="225" t="s">
        <v>223</v>
      </c>
      <c r="L5" s="225" t="s">
        <v>224</v>
      </c>
      <c r="M5" s="225" t="s">
        <v>224</v>
      </c>
      <c r="N5" s="225" t="s">
        <v>223</v>
      </c>
      <c r="O5" s="225" t="s">
        <v>224</v>
      </c>
      <c r="P5" s="225" t="s">
        <v>223</v>
      </c>
      <c r="Q5" s="225" t="s">
        <v>224</v>
      </c>
      <c r="R5" s="225" t="s">
        <v>223</v>
      </c>
      <c r="S5" s="225" t="s">
        <v>224</v>
      </c>
      <c r="T5" s="225" t="s">
        <v>223</v>
      </c>
      <c r="U5" s="225" t="s">
        <v>224</v>
      </c>
      <c r="V5" s="225" t="s">
        <v>223</v>
      </c>
      <c r="W5" s="225" t="s">
        <v>130</v>
      </c>
      <c r="X5" s="225" t="s">
        <v>223</v>
      </c>
      <c r="Y5" s="225" t="s">
        <v>223</v>
      </c>
      <c r="Z5" s="225" t="s">
        <v>225</v>
      </c>
      <c r="AA5" s="225" t="s">
        <v>223</v>
      </c>
    </row>
    <row r="6" spans="1:27" s="3" customFormat="1" ht="25.5" customHeight="1" x14ac:dyDescent="0.2">
      <c r="A6" s="386" t="s">
        <v>15</v>
      </c>
      <c r="B6" s="352"/>
      <c r="C6" s="230">
        <v>480</v>
      </c>
      <c r="D6" s="230">
        <v>3</v>
      </c>
      <c r="E6" s="230">
        <v>7</v>
      </c>
      <c r="F6" s="230">
        <v>7</v>
      </c>
      <c r="G6" s="230">
        <v>1</v>
      </c>
      <c r="H6" s="230">
        <v>3</v>
      </c>
      <c r="I6" s="230">
        <v>11</v>
      </c>
      <c r="J6" s="230">
        <v>12</v>
      </c>
      <c r="K6" s="230">
        <v>4</v>
      </c>
      <c r="L6" s="230">
        <v>3</v>
      </c>
      <c r="M6" s="230">
        <v>220</v>
      </c>
      <c r="N6" s="230">
        <v>54</v>
      </c>
      <c r="O6" s="230">
        <v>14</v>
      </c>
      <c r="P6" s="230">
        <v>24</v>
      </c>
      <c r="Q6" s="230">
        <v>3</v>
      </c>
      <c r="R6" s="230">
        <v>7</v>
      </c>
      <c r="S6" s="230">
        <v>5</v>
      </c>
      <c r="T6" s="230">
        <v>2</v>
      </c>
      <c r="U6" s="230">
        <v>18</v>
      </c>
      <c r="V6" s="230">
        <v>30</v>
      </c>
      <c r="W6" s="230">
        <v>1</v>
      </c>
      <c r="X6" s="230">
        <v>3</v>
      </c>
      <c r="Y6" s="230">
        <v>1</v>
      </c>
      <c r="Z6" s="230">
        <v>45</v>
      </c>
      <c r="AA6" s="230">
        <v>2</v>
      </c>
    </row>
    <row r="7" spans="1:27" s="3" customFormat="1" ht="15.75" customHeight="1" x14ac:dyDescent="0.2">
      <c r="A7" s="386" t="s">
        <v>103</v>
      </c>
      <c r="B7" s="352"/>
      <c r="C7" s="230">
        <v>206</v>
      </c>
      <c r="D7" s="229">
        <v>1</v>
      </c>
      <c r="E7" s="229">
        <v>5</v>
      </c>
      <c r="F7" s="229">
        <v>1</v>
      </c>
      <c r="G7" s="229">
        <v>0</v>
      </c>
      <c r="H7" s="229">
        <v>0</v>
      </c>
      <c r="I7" s="229">
        <v>0</v>
      </c>
      <c r="J7" s="229">
        <v>8</v>
      </c>
      <c r="K7" s="229">
        <v>2</v>
      </c>
      <c r="L7" s="229">
        <v>2</v>
      </c>
      <c r="M7" s="229">
        <v>101</v>
      </c>
      <c r="N7" s="229">
        <v>23</v>
      </c>
      <c r="O7" s="229">
        <v>7</v>
      </c>
      <c r="P7" s="229">
        <v>9</v>
      </c>
      <c r="Q7" s="229">
        <v>1</v>
      </c>
      <c r="R7" s="229">
        <v>3</v>
      </c>
      <c r="S7" s="229">
        <v>3</v>
      </c>
      <c r="T7" s="229">
        <v>1</v>
      </c>
      <c r="U7" s="229">
        <v>7</v>
      </c>
      <c r="V7" s="229">
        <v>12</v>
      </c>
      <c r="W7" s="229">
        <v>0</v>
      </c>
      <c r="X7" s="229">
        <v>0</v>
      </c>
      <c r="Y7" s="229">
        <v>1</v>
      </c>
      <c r="Z7" s="229">
        <v>19</v>
      </c>
      <c r="AA7" s="229">
        <v>0</v>
      </c>
    </row>
    <row r="8" spans="1:27" s="4" customFormat="1" ht="15.75" customHeight="1" x14ac:dyDescent="0.2">
      <c r="A8" s="401" t="s">
        <v>104</v>
      </c>
      <c r="B8" s="402"/>
      <c r="C8" s="230">
        <v>43</v>
      </c>
      <c r="D8" s="229">
        <v>0</v>
      </c>
      <c r="E8" s="229">
        <v>0</v>
      </c>
      <c r="F8" s="229">
        <v>0</v>
      </c>
      <c r="G8" s="229">
        <v>0</v>
      </c>
      <c r="H8" s="229">
        <v>0</v>
      </c>
      <c r="I8" s="229">
        <v>0</v>
      </c>
      <c r="J8" s="229">
        <v>2</v>
      </c>
      <c r="K8" s="229">
        <v>0</v>
      </c>
      <c r="L8" s="229">
        <v>1</v>
      </c>
      <c r="M8" s="229">
        <v>24</v>
      </c>
      <c r="N8" s="229">
        <v>6</v>
      </c>
      <c r="O8" s="229">
        <v>0</v>
      </c>
      <c r="P8" s="229">
        <v>2</v>
      </c>
      <c r="Q8" s="229">
        <v>0</v>
      </c>
      <c r="R8" s="229">
        <v>0</v>
      </c>
      <c r="S8" s="229">
        <v>0</v>
      </c>
      <c r="T8" s="229">
        <v>0</v>
      </c>
      <c r="U8" s="229">
        <v>1</v>
      </c>
      <c r="V8" s="229">
        <v>3</v>
      </c>
      <c r="W8" s="229">
        <v>0</v>
      </c>
      <c r="X8" s="229">
        <v>0</v>
      </c>
      <c r="Y8" s="229">
        <v>0</v>
      </c>
      <c r="Z8" s="229">
        <v>4</v>
      </c>
      <c r="AA8" s="229">
        <v>0</v>
      </c>
    </row>
    <row r="9" spans="1:27" s="4" customFormat="1" ht="15.75" customHeight="1" x14ac:dyDescent="0.2">
      <c r="A9" s="401" t="s">
        <v>105</v>
      </c>
      <c r="B9" s="402"/>
      <c r="C9" s="230">
        <v>40</v>
      </c>
      <c r="D9" s="229">
        <v>1</v>
      </c>
      <c r="E9" s="229">
        <v>0</v>
      </c>
      <c r="F9" s="229">
        <v>0</v>
      </c>
      <c r="G9" s="229">
        <v>0</v>
      </c>
      <c r="H9" s="229">
        <v>0</v>
      </c>
      <c r="I9" s="229">
        <v>0</v>
      </c>
      <c r="J9" s="229">
        <v>2</v>
      </c>
      <c r="K9" s="229">
        <v>0</v>
      </c>
      <c r="L9" s="229">
        <v>0</v>
      </c>
      <c r="M9" s="229">
        <v>19</v>
      </c>
      <c r="N9" s="229">
        <v>6</v>
      </c>
      <c r="O9" s="229">
        <v>0</v>
      </c>
      <c r="P9" s="229">
        <v>1</v>
      </c>
      <c r="Q9" s="229">
        <v>0</v>
      </c>
      <c r="R9" s="229">
        <v>1</v>
      </c>
      <c r="S9" s="229">
        <v>1</v>
      </c>
      <c r="T9" s="229">
        <v>1</v>
      </c>
      <c r="U9" s="229">
        <v>1</v>
      </c>
      <c r="V9" s="229">
        <v>1</v>
      </c>
      <c r="W9" s="229">
        <v>0</v>
      </c>
      <c r="X9" s="229">
        <v>0</v>
      </c>
      <c r="Y9" s="229">
        <v>0</v>
      </c>
      <c r="Z9" s="229">
        <v>6</v>
      </c>
      <c r="AA9" s="229">
        <v>0</v>
      </c>
    </row>
    <row r="10" spans="1:27" s="4" customFormat="1" ht="15.75" customHeight="1" x14ac:dyDescent="0.2">
      <c r="A10" s="401" t="s">
        <v>106</v>
      </c>
      <c r="B10" s="402"/>
      <c r="C10" s="230">
        <v>22</v>
      </c>
      <c r="D10" s="229">
        <v>0</v>
      </c>
      <c r="E10" s="229">
        <v>0</v>
      </c>
      <c r="F10" s="229">
        <v>0</v>
      </c>
      <c r="G10" s="229">
        <v>0</v>
      </c>
      <c r="H10" s="229">
        <v>0</v>
      </c>
      <c r="I10" s="229">
        <v>0</v>
      </c>
      <c r="J10" s="229">
        <v>0</v>
      </c>
      <c r="K10" s="229">
        <v>0</v>
      </c>
      <c r="L10" s="229">
        <v>0</v>
      </c>
      <c r="M10" s="229">
        <v>12</v>
      </c>
      <c r="N10" s="229">
        <v>5</v>
      </c>
      <c r="O10" s="229">
        <v>0</v>
      </c>
      <c r="P10" s="229">
        <v>1</v>
      </c>
      <c r="Q10" s="229">
        <v>0</v>
      </c>
      <c r="R10" s="229">
        <v>0</v>
      </c>
      <c r="S10" s="229">
        <v>0</v>
      </c>
      <c r="T10" s="229">
        <v>0</v>
      </c>
      <c r="U10" s="229">
        <v>0</v>
      </c>
      <c r="V10" s="229">
        <v>2</v>
      </c>
      <c r="W10" s="229">
        <v>0</v>
      </c>
      <c r="X10" s="229">
        <v>0</v>
      </c>
      <c r="Y10" s="229">
        <v>0</v>
      </c>
      <c r="Z10" s="229">
        <v>2</v>
      </c>
      <c r="AA10" s="229">
        <v>0</v>
      </c>
    </row>
    <row r="11" spans="1:27" s="4" customFormat="1" ht="15.75" customHeight="1" x14ac:dyDescent="0.2">
      <c r="A11" s="401" t="s">
        <v>107</v>
      </c>
      <c r="B11" s="402"/>
      <c r="C11" s="230">
        <v>48</v>
      </c>
      <c r="D11" s="229">
        <v>0</v>
      </c>
      <c r="E11" s="229">
        <v>3</v>
      </c>
      <c r="F11" s="229">
        <v>0</v>
      </c>
      <c r="G11" s="229">
        <v>0</v>
      </c>
      <c r="H11" s="229">
        <v>0</v>
      </c>
      <c r="I11" s="229">
        <v>0</v>
      </c>
      <c r="J11" s="229">
        <v>3</v>
      </c>
      <c r="K11" s="229">
        <v>0</v>
      </c>
      <c r="L11" s="229">
        <v>0</v>
      </c>
      <c r="M11" s="229">
        <v>21</v>
      </c>
      <c r="N11" s="229">
        <v>3</v>
      </c>
      <c r="O11" s="229">
        <v>6</v>
      </c>
      <c r="P11" s="229">
        <v>0</v>
      </c>
      <c r="Q11" s="229">
        <v>0</v>
      </c>
      <c r="R11" s="229">
        <v>0</v>
      </c>
      <c r="S11" s="229">
        <v>1</v>
      </c>
      <c r="T11" s="229">
        <v>0</v>
      </c>
      <c r="U11" s="229">
        <v>4</v>
      </c>
      <c r="V11" s="229">
        <v>0</v>
      </c>
      <c r="W11" s="229">
        <v>0</v>
      </c>
      <c r="X11" s="229">
        <v>0</v>
      </c>
      <c r="Y11" s="229">
        <v>1</v>
      </c>
      <c r="Z11" s="229">
        <v>6</v>
      </c>
      <c r="AA11" s="229">
        <v>0</v>
      </c>
    </row>
    <row r="12" spans="1:27" s="4" customFormat="1" ht="15.75" customHeight="1" x14ac:dyDescent="0.2">
      <c r="A12" s="401" t="s">
        <v>108</v>
      </c>
      <c r="B12" s="402"/>
      <c r="C12" s="230">
        <v>24</v>
      </c>
      <c r="D12" s="229">
        <v>0</v>
      </c>
      <c r="E12" s="229">
        <v>1</v>
      </c>
      <c r="F12" s="229">
        <v>0</v>
      </c>
      <c r="G12" s="229">
        <v>0</v>
      </c>
      <c r="H12" s="229">
        <v>0</v>
      </c>
      <c r="I12" s="229">
        <v>0</v>
      </c>
      <c r="J12" s="229">
        <v>0</v>
      </c>
      <c r="K12" s="229">
        <v>0</v>
      </c>
      <c r="L12" s="229">
        <v>0</v>
      </c>
      <c r="M12" s="229">
        <v>15</v>
      </c>
      <c r="N12" s="229">
        <v>1</v>
      </c>
      <c r="O12" s="229">
        <v>0</v>
      </c>
      <c r="P12" s="229">
        <v>3</v>
      </c>
      <c r="Q12" s="229">
        <v>0</v>
      </c>
      <c r="R12" s="229">
        <v>0</v>
      </c>
      <c r="S12" s="229">
        <v>1</v>
      </c>
      <c r="T12" s="229">
        <v>0</v>
      </c>
      <c r="U12" s="229">
        <v>0</v>
      </c>
      <c r="V12" s="229">
        <v>2</v>
      </c>
      <c r="W12" s="229">
        <v>0</v>
      </c>
      <c r="X12" s="229">
        <v>0</v>
      </c>
      <c r="Y12" s="229">
        <v>0</v>
      </c>
      <c r="Z12" s="229">
        <v>1</v>
      </c>
      <c r="AA12" s="229">
        <v>0</v>
      </c>
    </row>
    <row r="13" spans="1:27" s="4" customFormat="1" ht="15.75" customHeight="1" x14ac:dyDescent="0.2">
      <c r="A13" s="401" t="s">
        <v>109</v>
      </c>
      <c r="B13" s="402"/>
      <c r="C13" s="230">
        <v>29</v>
      </c>
      <c r="D13" s="229">
        <v>0</v>
      </c>
      <c r="E13" s="229">
        <v>1</v>
      </c>
      <c r="F13" s="229">
        <v>1</v>
      </c>
      <c r="G13" s="229">
        <v>0</v>
      </c>
      <c r="H13" s="229">
        <v>0</v>
      </c>
      <c r="I13" s="229">
        <v>0</v>
      </c>
      <c r="J13" s="229">
        <v>1</v>
      </c>
      <c r="K13" s="229">
        <v>2</v>
      </c>
      <c r="L13" s="229">
        <v>1</v>
      </c>
      <c r="M13" s="229">
        <v>10</v>
      </c>
      <c r="N13" s="229">
        <v>2</v>
      </c>
      <c r="O13" s="229">
        <v>1</v>
      </c>
      <c r="P13" s="229">
        <v>2</v>
      </c>
      <c r="Q13" s="229">
        <v>1</v>
      </c>
      <c r="R13" s="229">
        <v>2</v>
      </c>
      <c r="S13" s="229">
        <v>0</v>
      </c>
      <c r="T13" s="229">
        <v>0</v>
      </c>
      <c r="U13" s="229">
        <v>1</v>
      </c>
      <c r="V13" s="229">
        <v>4</v>
      </c>
      <c r="W13" s="229">
        <v>0</v>
      </c>
      <c r="X13" s="229">
        <v>0</v>
      </c>
      <c r="Y13" s="229">
        <v>0</v>
      </c>
      <c r="Z13" s="229">
        <v>0</v>
      </c>
      <c r="AA13" s="229">
        <v>0</v>
      </c>
    </row>
    <row r="14" spans="1:27" s="3" customFormat="1" ht="15.75" customHeight="1" x14ac:dyDescent="0.2">
      <c r="A14" s="386" t="s">
        <v>110</v>
      </c>
      <c r="B14" s="352"/>
      <c r="C14" s="230">
        <v>219</v>
      </c>
      <c r="D14" s="229">
        <v>2</v>
      </c>
      <c r="E14" s="229">
        <v>2</v>
      </c>
      <c r="F14" s="229">
        <v>3</v>
      </c>
      <c r="G14" s="229">
        <v>0</v>
      </c>
      <c r="H14" s="229">
        <v>0</v>
      </c>
      <c r="I14" s="229">
        <v>0</v>
      </c>
      <c r="J14" s="229">
        <v>4</v>
      </c>
      <c r="K14" s="229">
        <v>2</v>
      </c>
      <c r="L14" s="229">
        <v>0</v>
      </c>
      <c r="M14" s="229">
        <v>96</v>
      </c>
      <c r="N14" s="229">
        <v>31</v>
      </c>
      <c r="O14" s="229">
        <v>6</v>
      </c>
      <c r="P14" s="229">
        <v>11</v>
      </c>
      <c r="Q14" s="229">
        <v>2</v>
      </c>
      <c r="R14" s="229">
        <v>4</v>
      </c>
      <c r="S14" s="229">
        <v>2</v>
      </c>
      <c r="T14" s="229">
        <v>1</v>
      </c>
      <c r="U14" s="229">
        <v>10</v>
      </c>
      <c r="V14" s="229">
        <v>18</v>
      </c>
      <c r="W14" s="229">
        <v>0</v>
      </c>
      <c r="X14" s="229">
        <v>0</v>
      </c>
      <c r="Y14" s="229">
        <v>0</v>
      </c>
      <c r="Z14" s="229">
        <v>23</v>
      </c>
      <c r="AA14" s="229">
        <v>2</v>
      </c>
    </row>
    <row r="15" spans="1:27" s="4" customFormat="1" ht="15.75" customHeight="1" x14ac:dyDescent="0.2">
      <c r="A15" s="401" t="s">
        <v>111</v>
      </c>
      <c r="B15" s="402"/>
      <c r="C15" s="230">
        <v>29</v>
      </c>
      <c r="D15" s="229">
        <v>1</v>
      </c>
      <c r="E15" s="229">
        <v>1</v>
      </c>
      <c r="F15" s="229">
        <v>2</v>
      </c>
      <c r="G15" s="229">
        <v>0</v>
      </c>
      <c r="H15" s="229">
        <v>0</v>
      </c>
      <c r="I15" s="229">
        <v>0</v>
      </c>
      <c r="J15" s="229">
        <v>1</v>
      </c>
      <c r="K15" s="229">
        <v>0</v>
      </c>
      <c r="L15" s="229">
        <v>0</v>
      </c>
      <c r="M15" s="229">
        <v>9</v>
      </c>
      <c r="N15" s="229">
        <v>2</v>
      </c>
      <c r="O15" s="229">
        <v>1</v>
      </c>
      <c r="P15" s="229">
        <v>2</v>
      </c>
      <c r="Q15" s="229">
        <v>1</v>
      </c>
      <c r="R15" s="229">
        <v>1</v>
      </c>
      <c r="S15" s="229">
        <v>1</v>
      </c>
      <c r="T15" s="229">
        <v>0</v>
      </c>
      <c r="U15" s="229">
        <v>2</v>
      </c>
      <c r="V15" s="229">
        <v>2</v>
      </c>
      <c r="W15" s="229">
        <v>0</v>
      </c>
      <c r="X15" s="229">
        <v>0</v>
      </c>
      <c r="Y15" s="229">
        <v>0</v>
      </c>
      <c r="Z15" s="229">
        <v>3</v>
      </c>
      <c r="AA15" s="229">
        <v>0</v>
      </c>
    </row>
    <row r="16" spans="1:27" s="4" customFormat="1" ht="15.75" customHeight="1" x14ac:dyDescent="0.2">
      <c r="A16" s="401" t="s">
        <v>112</v>
      </c>
      <c r="B16" s="402"/>
      <c r="C16" s="230">
        <v>30</v>
      </c>
      <c r="D16" s="229">
        <v>1</v>
      </c>
      <c r="E16" s="229">
        <v>0</v>
      </c>
      <c r="F16" s="229">
        <v>0</v>
      </c>
      <c r="G16" s="229">
        <v>0</v>
      </c>
      <c r="H16" s="229">
        <v>0</v>
      </c>
      <c r="I16" s="229">
        <v>0</v>
      </c>
      <c r="J16" s="229">
        <v>0</v>
      </c>
      <c r="K16" s="229">
        <v>0</v>
      </c>
      <c r="L16" s="229">
        <v>0</v>
      </c>
      <c r="M16" s="229">
        <v>14</v>
      </c>
      <c r="N16" s="229">
        <v>4</v>
      </c>
      <c r="O16" s="229">
        <v>3</v>
      </c>
      <c r="P16" s="229">
        <v>2</v>
      </c>
      <c r="Q16" s="229">
        <v>0</v>
      </c>
      <c r="R16" s="229">
        <v>1</v>
      </c>
      <c r="S16" s="229">
        <v>0</v>
      </c>
      <c r="T16" s="229">
        <v>1</v>
      </c>
      <c r="U16" s="229">
        <v>1</v>
      </c>
      <c r="V16" s="229">
        <v>1</v>
      </c>
      <c r="W16" s="229">
        <v>0</v>
      </c>
      <c r="X16" s="229">
        <v>0</v>
      </c>
      <c r="Y16" s="229">
        <v>0</v>
      </c>
      <c r="Z16" s="229">
        <v>2</v>
      </c>
      <c r="AA16" s="229">
        <v>0</v>
      </c>
    </row>
    <row r="17" spans="1:27" s="4" customFormat="1" ht="15.75" customHeight="1" x14ac:dyDescent="0.2">
      <c r="A17" s="401" t="s">
        <v>113</v>
      </c>
      <c r="B17" s="402"/>
      <c r="C17" s="230">
        <v>35</v>
      </c>
      <c r="D17" s="229">
        <v>0</v>
      </c>
      <c r="E17" s="229">
        <v>1</v>
      </c>
      <c r="F17" s="229">
        <v>0</v>
      </c>
      <c r="G17" s="229">
        <v>0</v>
      </c>
      <c r="H17" s="229">
        <v>0</v>
      </c>
      <c r="I17" s="229">
        <v>0</v>
      </c>
      <c r="J17" s="229">
        <v>0</v>
      </c>
      <c r="K17" s="229">
        <v>1</v>
      </c>
      <c r="L17" s="229">
        <v>0</v>
      </c>
      <c r="M17" s="229">
        <v>17</v>
      </c>
      <c r="N17" s="229">
        <v>2</v>
      </c>
      <c r="O17" s="229">
        <v>0</v>
      </c>
      <c r="P17" s="229">
        <v>2</v>
      </c>
      <c r="Q17" s="229">
        <v>1</v>
      </c>
      <c r="R17" s="229">
        <v>1</v>
      </c>
      <c r="S17" s="229">
        <v>0</v>
      </c>
      <c r="T17" s="229">
        <v>0</v>
      </c>
      <c r="U17" s="229">
        <v>0</v>
      </c>
      <c r="V17" s="229">
        <v>5</v>
      </c>
      <c r="W17" s="229">
        <v>0</v>
      </c>
      <c r="X17" s="229">
        <v>0</v>
      </c>
      <c r="Y17" s="229">
        <v>0</v>
      </c>
      <c r="Z17" s="229">
        <v>4</v>
      </c>
      <c r="AA17" s="229">
        <v>1</v>
      </c>
    </row>
    <row r="18" spans="1:27" s="4" customFormat="1" ht="15.75" customHeight="1" x14ac:dyDescent="0.2">
      <c r="A18" s="401" t="s">
        <v>114</v>
      </c>
      <c r="B18" s="402"/>
      <c r="C18" s="230">
        <v>42</v>
      </c>
      <c r="D18" s="229">
        <v>0</v>
      </c>
      <c r="E18" s="229">
        <v>0</v>
      </c>
      <c r="F18" s="229">
        <v>1</v>
      </c>
      <c r="G18" s="229">
        <v>0</v>
      </c>
      <c r="H18" s="229">
        <v>0</v>
      </c>
      <c r="I18" s="229">
        <v>0</v>
      </c>
      <c r="J18" s="229">
        <v>1</v>
      </c>
      <c r="K18" s="229">
        <v>0</v>
      </c>
      <c r="L18" s="229">
        <v>0</v>
      </c>
      <c r="M18" s="229">
        <v>17</v>
      </c>
      <c r="N18" s="229">
        <v>7</v>
      </c>
      <c r="O18" s="229">
        <v>2</v>
      </c>
      <c r="P18" s="229">
        <v>1</v>
      </c>
      <c r="Q18" s="229">
        <v>0</v>
      </c>
      <c r="R18" s="229">
        <v>0</v>
      </c>
      <c r="S18" s="229">
        <v>0</v>
      </c>
      <c r="T18" s="229">
        <v>0</v>
      </c>
      <c r="U18" s="229">
        <v>2</v>
      </c>
      <c r="V18" s="229">
        <v>5</v>
      </c>
      <c r="W18" s="229">
        <v>0</v>
      </c>
      <c r="X18" s="229">
        <v>0</v>
      </c>
      <c r="Y18" s="229">
        <v>0</v>
      </c>
      <c r="Z18" s="229">
        <v>5</v>
      </c>
      <c r="AA18" s="229">
        <v>1</v>
      </c>
    </row>
    <row r="19" spans="1:27" s="4" customFormat="1" ht="15.75" customHeight="1" x14ac:dyDescent="0.2">
      <c r="A19" s="401" t="s">
        <v>115</v>
      </c>
      <c r="B19" s="402"/>
      <c r="C19" s="230">
        <v>42</v>
      </c>
      <c r="D19" s="229">
        <v>0</v>
      </c>
      <c r="E19" s="229">
        <v>0</v>
      </c>
      <c r="F19" s="229">
        <v>0</v>
      </c>
      <c r="G19" s="229">
        <v>0</v>
      </c>
      <c r="H19" s="229">
        <v>0</v>
      </c>
      <c r="I19" s="229">
        <v>0</v>
      </c>
      <c r="J19" s="229">
        <v>2</v>
      </c>
      <c r="K19" s="229">
        <v>1</v>
      </c>
      <c r="L19" s="229">
        <v>0</v>
      </c>
      <c r="M19" s="229">
        <v>20</v>
      </c>
      <c r="N19" s="229">
        <v>7</v>
      </c>
      <c r="O19" s="229">
        <v>0</v>
      </c>
      <c r="P19" s="229">
        <v>1</v>
      </c>
      <c r="Q19" s="229">
        <v>0</v>
      </c>
      <c r="R19" s="229">
        <v>0</v>
      </c>
      <c r="S19" s="229">
        <v>1</v>
      </c>
      <c r="T19" s="229">
        <v>0</v>
      </c>
      <c r="U19" s="229">
        <v>2</v>
      </c>
      <c r="V19" s="229">
        <v>2</v>
      </c>
      <c r="W19" s="229">
        <v>0</v>
      </c>
      <c r="X19" s="229">
        <v>0</v>
      </c>
      <c r="Y19" s="229">
        <v>0</v>
      </c>
      <c r="Z19" s="229">
        <v>6</v>
      </c>
      <c r="AA19" s="229">
        <v>0</v>
      </c>
    </row>
    <row r="20" spans="1:27" s="4" customFormat="1" ht="15.75" customHeight="1" x14ac:dyDescent="0.2">
      <c r="A20" s="401" t="s">
        <v>116</v>
      </c>
      <c r="B20" s="402"/>
      <c r="C20" s="230">
        <v>41</v>
      </c>
      <c r="D20" s="229">
        <v>0</v>
      </c>
      <c r="E20" s="229">
        <v>0</v>
      </c>
      <c r="F20" s="229">
        <v>0</v>
      </c>
      <c r="G20" s="229">
        <v>0</v>
      </c>
      <c r="H20" s="229">
        <v>0</v>
      </c>
      <c r="I20" s="229">
        <v>0</v>
      </c>
      <c r="J20" s="229">
        <v>0</v>
      </c>
      <c r="K20" s="229">
        <v>0</v>
      </c>
      <c r="L20" s="229">
        <v>0</v>
      </c>
      <c r="M20" s="229">
        <v>19</v>
      </c>
      <c r="N20" s="229">
        <v>9</v>
      </c>
      <c r="O20" s="229">
        <v>0</v>
      </c>
      <c r="P20" s="229">
        <v>3</v>
      </c>
      <c r="Q20" s="229">
        <v>0</v>
      </c>
      <c r="R20" s="229">
        <v>1</v>
      </c>
      <c r="S20" s="229">
        <v>0</v>
      </c>
      <c r="T20" s="229">
        <v>0</v>
      </c>
      <c r="U20" s="229">
        <v>3</v>
      </c>
      <c r="V20" s="229">
        <v>3</v>
      </c>
      <c r="W20" s="229">
        <v>0</v>
      </c>
      <c r="X20" s="229">
        <v>0</v>
      </c>
      <c r="Y20" s="229">
        <v>0</v>
      </c>
      <c r="Z20" s="229">
        <v>3</v>
      </c>
      <c r="AA20" s="229">
        <v>0</v>
      </c>
    </row>
    <row r="21" spans="1:27" s="4" customFormat="1" ht="15.75" customHeight="1" x14ac:dyDescent="0.2">
      <c r="A21" s="386" t="s">
        <v>117</v>
      </c>
      <c r="B21" s="352"/>
      <c r="C21" s="230">
        <v>55</v>
      </c>
      <c r="D21" s="229">
        <v>0</v>
      </c>
      <c r="E21" s="229">
        <v>0</v>
      </c>
      <c r="F21" s="229">
        <v>3</v>
      </c>
      <c r="G21" s="229">
        <v>1</v>
      </c>
      <c r="H21" s="229">
        <v>3</v>
      </c>
      <c r="I21" s="229">
        <v>11</v>
      </c>
      <c r="J21" s="229">
        <v>0</v>
      </c>
      <c r="K21" s="229">
        <v>0</v>
      </c>
      <c r="L21" s="229">
        <v>1</v>
      </c>
      <c r="M21" s="229">
        <v>23</v>
      </c>
      <c r="N21" s="229">
        <v>0</v>
      </c>
      <c r="O21" s="229">
        <v>1</v>
      </c>
      <c r="P21" s="229">
        <v>4</v>
      </c>
      <c r="Q21" s="229">
        <v>0</v>
      </c>
      <c r="R21" s="229">
        <v>0</v>
      </c>
      <c r="S21" s="229">
        <v>0</v>
      </c>
      <c r="T21" s="229">
        <v>0</v>
      </c>
      <c r="U21" s="229">
        <v>1</v>
      </c>
      <c r="V21" s="229">
        <v>0</v>
      </c>
      <c r="W21" s="229">
        <v>1</v>
      </c>
      <c r="X21" s="229">
        <v>3</v>
      </c>
      <c r="Y21" s="229">
        <v>0</v>
      </c>
      <c r="Z21" s="229">
        <v>3</v>
      </c>
      <c r="AA21" s="229">
        <v>0</v>
      </c>
    </row>
    <row r="22" spans="1:27" ht="12.75" x14ac:dyDescent="0.2">
      <c r="A22" s="202" t="s">
        <v>225</v>
      </c>
      <c r="B22" s="201" t="s">
        <v>117</v>
      </c>
      <c r="C22" s="230">
        <v>55</v>
      </c>
      <c r="D22" s="229">
        <v>0</v>
      </c>
      <c r="E22" s="229">
        <v>0</v>
      </c>
      <c r="F22" s="229">
        <v>3</v>
      </c>
      <c r="G22" s="229">
        <v>1</v>
      </c>
      <c r="H22" s="229">
        <v>3</v>
      </c>
      <c r="I22" s="229">
        <v>11</v>
      </c>
      <c r="J22" s="229">
        <v>0</v>
      </c>
      <c r="K22" s="229">
        <v>0</v>
      </c>
      <c r="L22" s="229">
        <v>1</v>
      </c>
      <c r="M22" s="229">
        <v>23</v>
      </c>
      <c r="N22" s="229">
        <v>0</v>
      </c>
      <c r="O22" s="229">
        <v>1</v>
      </c>
      <c r="P22" s="229">
        <v>4</v>
      </c>
      <c r="Q22" s="229">
        <v>0</v>
      </c>
      <c r="R22" s="229">
        <v>0</v>
      </c>
      <c r="S22" s="229">
        <v>0</v>
      </c>
      <c r="T22" s="229">
        <v>0</v>
      </c>
      <c r="U22" s="229">
        <v>1</v>
      </c>
      <c r="V22" s="229">
        <v>0</v>
      </c>
      <c r="W22" s="229">
        <v>1</v>
      </c>
      <c r="X22" s="229">
        <v>3</v>
      </c>
      <c r="Y22" s="229">
        <v>0</v>
      </c>
      <c r="Z22" s="229">
        <v>3</v>
      </c>
      <c r="AA22" s="229">
        <v>0</v>
      </c>
    </row>
    <row r="23" spans="1:27" ht="15.75" customHeight="1" x14ac:dyDescent="0.25">
      <c r="A23" s="206"/>
      <c r="B23" s="206"/>
      <c r="C23" s="206"/>
      <c r="D23" s="206"/>
      <c r="E23" s="206"/>
      <c r="F23" s="206"/>
      <c r="G23" s="206"/>
      <c r="H23" s="206"/>
      <c r="I23" s="206"/>
      <c r="J23" s="206"/>
      <c r="K23" s="206"/>
      <c r="L23" s="206"/>
      <c r="M23" s="206"/>
      <c r="N23" s="206"/>
      <c r="O23" s="206"/>
      <c r="P23" s="206"/>
      <c r="Q23" s="206"/>
      <c r="R23" s="206"/>
      <c r="S23" s="206"/>
      <c r="T23" s="206"/>
      <c r="U23" s="206"/>
      <c r="V23" s="206"/>
      <c r="W23" s="206"/>
      <c r="X23" s="206"/>
      <c r="Y23" s="206"/>
      <c r="Z23" s="206"/>
      <c r="AA23" s="206"/>
    </row>
    <row r="24" spans="1:27" ht="15.75" customHeight="1" x14ac:dyDescent="0.25">
      <c r="A24" s="206"/>
      <c r="B24" s="206"/>
      <c r="C24" s="206"/>
      <c r="D24" s="333" t="s">
        <v>409</v>
      </c>
      <c r="E24" s="206"/>
      <c r="F24" s="206"/>
      <c r="G24" s="206"/>
      <c r="H24" s="206"/>
      <c r="I24" s="206"/>
      <c r="J24" s="206"/>
      <c r="K24" s="206"/>
      <c r="L24" s="206"/>
      <c r="M24" s="206"/>
      <c r="N24" s="206"/>
      <c r="O24" s="206"/>
      <c r="P24" s="206"/>
      <c r="Q24" s="206"/>
      <c r="R24" s="206"/>
      <c r="S24" s="206"/>
      <c r="T24" s="206"/>
      <c r="U24" s="206"/>
      <c r="V24" s="206"/>
      <c r="W24" s="206"/>
      <c r="X24" s="206"/>
      <c r="Y24" s="206"/>
      <c r="Z24" s="206"/>
      <c r="AA24" s="206"/>
    </row>
    <row r="25" spans="1:27" ht="15.75" customHeight="1" x14ac:dyDescent="0.25">
      <c r="B25" s="199"/>
    </row>
  </sheetData>
  <mergeCells count="29">
    <mergeCell ref="A1:AA1"/>
    <mergeCell ref="A2:AA2"/>
    <mergeCell ref="A3:AA3"/>
    <mergeCell ref="J4:K4"/>
    <mergeCell ref="S4:T4"/>
    <mergeCell ref="U4:W4"/>
    <mergeCell ref="O4:P4"/>
    <mergeCell ref="Q4:R4"/>
    <mergeCell ref="H4:I4"/>
    <mergeCell ref="E4:G4"/>
    <mergeCell ref="A4:B5"/>
    <mergeCell ref="C4:C5"/>
    <mergeCell ref="M4:N4"/>
    <mergeCell ref="A21:B21"/>
    <mergeCell ref="A6:B6"/>
    <mergeCell ref="A7:B7"/>
    <mergeCell ref="A8:B8"/>
    <mergeCell ref="A9:B9"/>
    <mergeCell ref="A10:B10"/>
    <mergeCell ref="A11:B11"/>
    <mergeCell ref="A12:B12"/>
    <mergeCell ref="A13:B13"/>
    <mergeCell ref="A15:B15"/>
    <mergeCell ref="A16:B16"/>
    <mergeCell ref="A17:B17"/>
    <mergeCell ref="A18:B18"/>
    <mergeCell ref="A19:B19"/>
    <mergeCell ref="A20:B20"/>
    <mergeCell ref="A14:B14"/>
  </mergeCells>
  <hyperlinks>
    <hyperlink ref="D24" location="INDEX!A1" display="Back to Index" xr:uid="{08A2DEBC-E882-41F0-A6F3-E272C3630402}"/>
  </hyperlinks>
  <printOptions gridLines="1"/>
  <pageMargins left="0.7" right="0.7" top="0.75" bottom="0.75" header="0.3" footer="0.3"/>
  <pageSetup paperSize="5" fitToWidth="0" fitToHeight="0" orientation="landscape" horizontalDpi="1200" verticalDpi="12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9">
    <pageSetUpPr fitToPage="1"/>
  </sheetPr>
  <dimension ref="A1:O74"/>
  <sheetViews>
    <sheetView zoomScaleNormal="100" workbookViewId="0">
      <selection activeCell="O1" sqref="O1"/>
    </sheetView>
  </sheetViews>
  <sheetFormatPr defaultColWidth="9.28515625" defaultRowHeight="15.75" customHeight="1" x14ac:dyDescent="0.2"/>
  <cols>
    <col min="1" max="1" width="36.85546875" style="15" customWidth="1"/>
    <col min="2" max="2" width="63.28515625" style="15" bestFit="1" customWidth="1"/>
    <col min="3" max="3" width="5.7109375" style="12" customWidth="1"/>
    <col min="4" max="13" width="5.5703125" style="13" customWidth="1"/>
    <col min="14" max="14" width="9.28515625" style="4"/>
    <col min="15" max="15" width="12.42578125" style="4" bestFit="1" customWidth="1"/>
    <col min="16" max="16384" width="9.28515625" style="4"/>
  </cols>
  <sheetData>
    <row r="1" spans="1:15" s="7" customFormat="1" ht="18.75" customHeight="1" x14ac:dyDescent="0.2">
      <c r="A1" s="338" t="s">
        <v>234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  <c r="O1" s="333" t="s">
        <v>409</v>
      </c>
    </row>
    <row r="2" spans="1:15" s="7" customFormat="1" ht="18.75" customHeight="1" x14ac:dyDescent="0.2">
      <c r="A2" s="338" t="s">
        <v>1</v>
      </c>
      <c r="B2" s="340"/>
      <c r="C2" s="340"/>
      <c r="D2" s="340"/>
      <c r="E2" s="340"/>
      <c r="F2" s="340"/>
      <c r="G2" s="340"/>
      <c r="H2" s="340"/>
      <c r="I2" s="340"/>
      <c r="J2" s="340"/>
      <c r="K2" s="340"/>
      <c r="L2" s="340"/>
      <c r="M2" s="340"/>
    </row>
    <row r="3" spans="1:15" s="7" customFormat="1" ht="18.75" customHeight="1" x14ac:dyDescent="0.2">
      <c r="A3" s="339" t="s">
        <v>235</v>
      </c>
      <c r="B3" s="339"/>
      <c r="C3" s="339"/>
      <c r="D3" s="339"/>
      <c r="E3" s="339"/>
      <c r="F3" s="339"/>
      <c r="G3" s="339"/>
      <c r="H3" s="339"/>
      <c r="I3" s="339"/>
      <c r="J3" s="339"/>
      <c r="K3" s="339"/>
      <c r="L3" s="339"/>
      <c r="M3" s="339"/>
    </row>
    <row r="4" spans="1:15" s="8" customFormat="1" ht="15.75" customHeight="1" x14ac:dyDescent="0.2">
      <c r="A4" s="386" t="s">
        <v>236</v>
      </c>
      <c r="B4" s="352"/>
      <c r="C4" s="230" t="s">
        <v>4</v>
      </c>
      <c r="D4" s="230">
        <v>2012</v>
      </c>
      <c r="E4" s="230">
        <v>2013</v>
      </c>
      <c r="F4" s="230">
        <v>2014</v>
      </c>
      <c r="G4" s="230">
        <v>2015</v>
      </c>
      <c r="H4" s="230">
        <v>2016</v>
      </c>
      <c r="I4" s="230">
        <v>2017</v>
      </c>
      <c r="J4" s="230">
        <v>2018</v>
      </c>
      <c r="K4" s="230">
        <v>2019</v>
      </c>
      <c r="L4" s="230">
        <v>2020</v>
      </c>
      <c r="M4" s="230">
        <v>2021</v>
      </c>
    </row>
    <row r="5" spans="1:15" s="3" customFormat="1" ht="15.75" customHeight="1" x14ac:dyDescent="0.2">
      <c r="A5" s="386" t="s">
        <v>15</v>
      </c>
      <c r="B5" s="352"/>
      <c r="C5" s="230">
        <f t="shared" ref="C5:L5" si="0">SUM(C6,C8,C15,C20,C28,C38,C50,C61,C63,C65)</f>
        <v>480</v>
      </c>
      <c r="D5" s="230">
        <f t="shared" si="0"/>
        <v>48</v>
      </c>
      <c r="E5" s="230">
        <f t="shared" si="0"/>
        <v>49</v>
      </c>
      <c r="F5" s="230">
        <f t="shared" si="0"/>
        <v>45</v>
      </c>
      <c r="G5" s="230">
        <f t="shared" si="0"/>
        <v>45</v>
      </c>
      <c r="H5" s="230">
        <f t="shared" si="0"/>
        <v>52</v>
      </c>
      <c r="I5" s="230">
        <f t="shared" si="0"/>
        <v>48</v>
      </c>
      <c r="J5" s="230">
        <f t="shared" si="0"/>
        <v>50</v>
      </c>
      <c r="K5" s="230">
        <f t="shared" si="0"/>
        <v>41</v>
      </c>
      <c r="L5" s="230">
        <f t="shared" si="0"/>
        <v>46</v>
      </c>
      <c r="M5" s="230">
        <f>SUM(M6,M8,M15,M20,M28,M38,M50,M61,M63,M65)</f>
        <v>56</v>
      </c>
    </row>
    <row r="6" spans="1:15" ht="15.75" customHeight="1" x14ac:dyDescent="0.2">
      <c r="A6" s="386" t="s">
        <v>237</v>
      </c>
      <c r="B6" s="230" t="s">
        <v>4</v>
      </c>
      <c r="C6" s="230">
        <v>8</v>
      </c>
      <c r="D6" s="230">
        <v>2</v>
      </c>
      <c r="E6" s="230">
        <v>1</v>
      </c>
      <c r="F6" s="230">
        <v>0</v>
      </c>
      <c r="G6" s="230">
        <v>1</v>
      </c>
      <c r="H6" s="230">
        <v>1</v>
      </c>
      <c r="I6" s="230">
        <v>2</v>
      </c>
      <c r="J6" s="230">
        <v>0</v>
      </c>
      <c r="K6" s="230">
        <v>0</v>
      </c>
      <c r="L6" s="230">
        <v>1</v>
      </c>
      <c r="M6" s="230">
        <v>0</v>
      </c>
    </row>
    <row r="7" spans="1:15" ht="15.75" customHeight="1" x14ac:dyDescent="0.2">
      <c r="A7" s="354"/>
      <c r="B7" s="229"/>
      <c r="C7" s="230">
        <v>8</v>
      </c>
      <c r="D7" s="229">
        <v>2</v>
      </c>
      <c r="E7" s="229">
        <v>1</v>
      </c>
      <c r="F7" s="229">
        <v>0</v>
      </c>
      <c r="G7" s="229">
        <v>1</v>
      </c>
      <c r="H7" s="229">
        <v>1</v>
      </c>
      <c r="I7" s="229">
        <v>2</v>
      </c>
      <c r="J7" s="229">
        <v>0</v>
      </c>
      <c r="K7" s="229">
        <v>0</v>
      </c>
      <c r="L7" s="229">
        <v>1</v>
      </c>
      <c r="M7" s="229">
        <v>0</v>
      </c>
    </row>
    <row r="8" spans="1:15" ht="15.75" customHeight="1" x14ac:dyDescent="0.2">
      <c r="A8" s="386" t="s">
        <v>238</v>
      </c>
      <c r="B8" s="230" t="s">
        <v>4</v>
      </c>
      <c r="C8" s="230">
        <v>19</v>
      </c>
      <c r="D8" s="230">
        <v>0</v>
      </c>
      <c r="E8" s="230">
        <v>2</v>
      </c>
      <c r="F8" s="230">
        <v>1</v>
      </c>
      <c r="G8" s="230">
        <v>0</v>
      </c>
      <c r="H8" s="230">
        <v>2</v>
      </c>
      <c r="I8" s="230">
        <v>3</v>
      </c>
      <c r="J8" s="230">
        <v>3</v>
      </c>
      <c r="K8" s="230">
        <v>2</v>
      </c>
      <c r="L8" s="230">
        <v>2</v>
      </c>
      <c r="M8" s="230">
        <v>4</v>
      </c>
    </row>
    <row r="9" spans="1:15" ht="15.75" customHeight="1" x14ac:dyDescent="0.2">
      <c r="A9" s="405"/>
      <c r="B9" s="229" t="s">
        <v>230</v>
      </c>
      <c r="C9" s="230">
        <v>3</v>
      </c>
      <c r="D9" s="229">
        <v>0</v>
      </c>
      <c r="E9" s="229">
        <v>0</v>
      </c>
      <c r="F9" s="229">
        <v>0</v>
      </c>
      <c r="G9" s="229">
        <v>0</v>
      </c>
      <c r="H9" s="229">
        <v>1</v>
      </c>
      <c r="I9" s="229">
        <v>0</v>
      </c>
      <c r="J9" s="229">
        <v>2</v>
      </c>
      <c r="K9" s="229">
        <v>0</v>
      </c>
      <c r="L9" s="229">
        <v>0</v>
      </c>
      <c r="M9" s="229">
        <v>0</v>
      </c>
    </row>
    <row r="10" spans="1:15" ht="15.75" customHeight="1" x14ac:dyDescent="0.2">
      <c r="A10" s="405"/>
      <c r="B10" s="229" t="s">
        <v>239</v>
      </c>
      <c r="C10" s="230">
        <v>2</v>
      </c>
      <c r="D10" s="229">
        <v>0</v>
      </c>
      <c r="E10" s="229">
        <v>2</v>
      </c>
      <c r="F10" s="229">
        <v>0</v>
      </c>
      <c r="G10" s="229">
        <v>0</v>
      </c>
      <c r="H10" s="229">
        <v>0</v>
      </c>
      <c r="I10" s="229">
        <v>0</v>
      </c>
      <c r="J10" s="229">
        <v>0</v>
      </c>
      <c r="K10" s="229">
        <v>0</v>
      </c>
      <c r="L10" s="229">
        <v>0</v>
      </c>
      <c r="M10" s="229">
        <v>0</v>
      </c>
    </row>
    <row r="11" spans="1:15" ht="15.75" customHeight="1" x14ac:dyDescent="0.2">
      <c r="A11" s="405"/>
      <c r="B11" s="229" t="s">
        <v>240</v>
      </c>
      <c r="C11" s="230">
        <v>3</v>
      </c>
      <c r="D11" s="229">
        <v>0</v>
      </c>
      <c r="E11" s="229">
        <v>0</v>
      </c>
      <c r="F11" s="229">
        <v>0</v>
      </c>
      <c r="G11" s="229">
        <v>0</v>
      </c>
      <c r="H11" s="229">
        <v>1</v>
      </c>
      <c r="I11" s="229">
        <v>2</v>
      </c>
      <c r="J11" s="229">
        <v>0</v>
      </c>
      <c r="K11" s="229">
        <v>0</v>
      </c>
      <c r="L11" s="229">
        <v>0</v>
      </c>
      <c r="M11" s="229">
        <v>0</v>
      </c>
    </row>
    <row r="12" spans="1:15" ht="15.75" customHeight="1" x14ac:dyDescent="0.2">
      <c r="A12" s="405"/>
      <c r="B12" s="229" t="s">
        <v>241</v>
      </c>
      <c r="C12" s="230">
        <v>6</v>
      </c>
      <c r="D12" s="229">
        <v>0</v>
      </c>
      <c r="E12" s="229">
        <v>0</v>
      </c>
      <c r="F12" s="229">
        <v>1</v>
      </c>
      <c r="G12" s="229">
        <v>0</v>
      </c>
      <c r="H12" s="229">
        <v>0</v>
      </c>
      <c r="I12" s="229">
        <v>1</v>
      </c>
      <c r="J12" s="229">
        <v>1</v>
      </c>
      <c r="K12" s="229">
        <v>1</v>
      </c>
      <c r="L12" s="229">
        <v>0</v>
      </c>
      <c r="M12" s="229">
        <v>2</v>
      </c>
    </row>
    <row r="13" spans="1:15" ht="15.75" customHeight="1" x14ac:dyDescent="0.2">
      <c r="A13" s="405"/>
      <c r="B13" s="229" t="s">
        <v>242</v>
      </c>
      <c r="C13" s="230">
        <v>1</v>
      </c>
      <c r="D13" s="229">
        <v>0</v>
      </c>
      <c r="E13" s="229">
        <v>0</v>
      </c>
      <c r="F13" s="229">
        <v>0</v>
      </c>
      <c r="G13" s="229">
        <v>0</v>
      </c>
      <c r="H13" s="229">
        <v>0</v>
      </c>
      <c r="I13" s="229">
        <v>0</v>
      </c>
      <c r="J13" s="229">
        <v>0</v>
      </c>
      <c r="K13" s="229">
        <v>1</v>
      </c>
      <c r="L13" s="229">
        <v>0</v>
      </c>
      <c r="M13" s="229">
        <v>0</v>
      </c>
    </row>
    <row r="14" spans="1:15" ht="15.75" customHeight="1" x14ac:dyDescent="0.2">
      <c r="A14" s="354"/>
      <c r="B14" s="229" t="s">
        <v>243</v>
      </c>
      <c r="C14" s="230">
        <v>4</v>
      </c>
      <c r="D14" s="229">
        <v>0</v>
      </c>
      <c r="E14" s="229">
        <v>0</v>
      </c>
      <c r="F14" s="229">
        <v>0</v>
      </c>
      <c r="G14" s="229">
        <v>0</v>
      </c>
      <c r="H14" s="229">
        <v>0</v>
      </c>
      <c r="I14" s="229">
        <v>0</v>
      </c>
      <c r="J14" s="229">
        <v>0</v>
      </c>
      <c r="K14" s="229">
        <v>0</v>
      </c>
      <c r="L14" s="229">
        <v>2</v>
      </c>
      <c r="M14" s="229">
        <v>2</v>
      </c>
    </row>
    <row r="15" spans="1:15" ht="15.75" customHeight="1" x14ac:dyDescent="0.2">
      <c r="A15" s="386" t="s">
        <v>244</v>
      </c>
      <c r="B15" s="230" t="s">
        <v>4</v>
      </c>
      <c r="C15" s="230">
        <v>13</v>
      </c>
      <c r="D15" s="230">
        <v>3</v>
      </c>
      <c r="E15" s="230">
        <v>6</v>
      </c>
      <c r="F15" s="230">
        <v>0</v>
      </c>
      <c r="G15" s="230">
        <v>1</v>
      </c>
      <c r="H15" s="230">
        <v>1</v>
      </c>
      <c r="I15" s="230">
        <v>0</v>
      </c>
      <c r="J15" s="230">
        <v>1</v>
      </c>
      <c r="K15" s="230">
        <v>0</v>
      </c>
      <c r="L15" s="230">
        <v>1</v>
      </c>
      <c r="M15" s="230">
        <v>0</v>
      </c>
    </row>
    <row r="16" spans="1:15" ht="15.75" customHeight="1" x14ac:dyDescent="0.2">
      <c r="A16" s="405"/>
      <c r="B16" s="229" t="s">
        <v>245</v>
      </c>
      <c r="C16" s="230">
        <v>3</v>
      </c>
      <c r="D16" s="229">
        <v>0</v>
      </c>
      <c r="E16" s="229">
        <v>0</v>
      </c>
      <c r="F16" s="229">
        <v>0</v>
      </c>
      <c r="G16" s="229">
        <v>1</v>
      </c>
      <c r="H16" s="229">
        <v>0</v>
      </c>
      <c r="I16" s="229">
        <v>0</v>
      </c>
      <c r="J16" s="229">
        <v>1</v>
      </c>
      <c r="K16" s="229">
        <v>0</v>
      </c>
      <c r="L16" s="229">
        <v>1</v>
      </c>
      <c r="M16" s="229">
        <v>0</v>
      </c>
    </row>
    <row r="17" spans="1:13" ht="15.75" customHeight="1" x14ac:dyDescent="0.2">
      <c r="A17" s="405"/>
      <c r="B17" s="229" t="s">
        <v>230</v>
      </c>
      <c r="C17" s="230">
        <v>3</v>
      </c>
      <c r="D17" s="229">
        <v>1</v>
      </c>
      <c r="E17" s="229">
        <v>1</v>
      </c>
      <c r="F17" s="229">
        <v>0</v>
      </c>
      <c r="G17" s="229">
        <v>0</v>
      </c>
      <c r="H17" s="229">
        <v>1</v>
      </c>
      <c r="I17" s="229">
        <v>0</v>
      </c>
      <c r="J17" s="229">
        <v>0</v>
      </c>
      <c r="K17" s="229">
        <v>0</v>
      </c>
      <c r="L17" s="229">
        <v>0</v>
      </c>
      <c r="M17" s="229">
        <v>0</v>
      </c>
    </row>
    <row r="18" spans="1:13" ht="15.75" customHeight="1" x14ac:dyDescent="0.2">
      <c r="A18" s="405"/>
      <c r="B18" s="229" t="s">
        <v>239</v>
      </c>
      <c r="C18" s="230">
        <v>3</v>
      </c>
      <c r="D18" s="229">
        <v>1</v>
      </c>
      <c r="E18" s="229">
        <v>2</v>
      </c>
      <c r="F18" s="229">
        <v>0</v>
      </c>
      <c r="G18" s="229">
        <v>0</v>
      </c>
      <c r="H18" s="229">
        <v>0</v>
      </c>
      <c r="I18" s="229">
        <v>0</v>
      </c>
      <c r="J18" s="229">
        <v>0</v>
      </c>
      <c r="K18" s="229">
        <v>0</v>
      </c>
      <c r="L18" s="229">
        <v>0</v>
      </c>
      <c r="M18" s="229">
        <v>0</v>
      </c>
    </row>
    <row r="19" spans="1:13" ht="15.75" customHeight="1" x14ac:dyDescent="0.2">
      <c r="A19" s="354"/>
      <c r="B19" s="229" t="s">
        <v>240</v>
      </c>
      <c r="C19" s="230">
        <v>4</v>
      </c>
      <c r="D19" s="229">
        <v>1</v>
      </c>
      <c r="E19" s="229">
        <v>3</v>
      </c>
      <c r="F19" s="229">
        <v>0</v>
      </c>
      <c r="G19" s="229">
        <v>0</v>
      </c>
      <c r="H19" s="229">
        <v>0</v>
      </c>
      <c r="I19" s="229">
        <v>0</v>
      </c>
      <c r="J19" s="229">
        <v>0</v>
      </c>
      <c r="K19" s="229">
        <v>0</v>
      </c>
      <c r="L19" s="229">
        <v>0</v>
      </c>
      <c r="M19" s="229">
        <v>0</v>
      </c>
    </row>
    <row r="20" spans="1:13" ht="15.75" customHeight="1" x14ac:dyDescent="0.2">
      <c r="A20" s="386" t="s">
        <v>246</v>
      </c>
      <c r="B20" s="230" t="s">
        <v>4</v>
      </c>
      <c r="C20" s="230">
        <v>20</v>
      </c>
      <c r="D20" s="230">
        <v>2</v>
      </c>
      <c r="E20" s="230">
        <v>2</v>
      </c>
      <c r="F20" s="230">
        <v>2</v>
      </c>
      <c r="G20" s="230">
        <v>2</v>
      </c>
      <c r="H20" s="230">
        <v>3</v>
      </c>
      <c r="I20" s="230">
        <v>0</v>
      </c>
      <c r="J20" s="230">
        <v>1</v>
      </c>
      <c r="K20" s="230">
        <v>3</v>
      </c>
      <c r="L20" s="230">
        <v>5</v>
      </c>
      <c r="M20" s="230">
        <v>0</v>
      </c>
    </row>
    <row r="21" spans="1:13" ht="15.75" customHeight="1" x14ac:dyDescent="0.2">
      <c r="A21" s="405"/>
      <c r="B21" s="229" t="s">
        <v>245</v>
      </c>
      <c r="C21" s="230">
        <v>1</v>
      </c>
      <c r="D21" s="229">
        <v>0</v>
      </c>
      <c r="E21" s="229">
        <v>0</v>
      </c>
      <c r="F21" s="229">
        <v>0</v>
      </c>
      <c r="G21" s="229">
        <v>0</v>
      </c>
      <c r="H21" s="229">
        <v>0</v>
      </c>
      <c r="I21" s="229">
        <v>0</v>
      </c>
      <c r="J21" s="229">
        <v>0</v>
      </c>
      <c r="K21" s="229">
        <v>0</v>
      </c>
      <c r="L21" s="229">
        <v>1</v>
      </c>
      <c r="M21" s="229">
        <v>0</v>
      </c>
    </row>
    <row r="22" spans="1:13" ht="15.75" customHeight="1" x14ac:dyDescent="0.2">
      <c r="A22" s="405"/>
      <c r="B22" s="229" t="s">
        <v>247</v>
      </c>
      <c r="C22" s="230">
        <v>2</v>
      </c>
      <c r="D22" s="229">
        <v>1</v>
      </c>
      <c r="E22" s="229">
        <v>0</v>
      </c>
      <c r="F22" s="229">
        <v>0</v>
      </c>
      <c r="G22" s="229">
        <v>0</v>
      </c>
      <c r="H22" s="229">
        <v>0</v>
      </c>
      <c r="I22" s="229">
        <v>0</v>
      </c>
      <c r="J22" s="229">
        <v>1</v>
      </c>
      <c r="K22" s="229">
        <v>0</v>
      </c>
      <c r="L22" s="229">
        <v>0</v>
      </c>
      <c r="M22" s="229">
        <v>0</v>
      </c>
    </row>
    <row r="23" spans="1:13" ht="15.75" customHeight="1" x14ac:dyDescent="0.2">
      <c r="A23" s="405"/>
      <c r="B23" s="229" t="s">
        <v>248</v>
      </c>
      <c r="C23" s="230">
        <v>1</v>
      </c>
      <c r="D23" s="229">
        <v>0</v>
      </c>
      <c r="E23" s="229">
        <v>0</v>
      </c>
      <c r="F23" s="229">
        <v>0</v>
      </c>
      <c r="G23" s="229">
        <v>1</v>
      </c>
      <c r="H23" s="229">
        <v>0</v>
      </c>
      <c r="I23" s="229">
        <v>0</v>
      </c>
      <c r="J23" s="229">
        <v>0</v>
      </c>
      <c r="K23" s="229">
        <v>0</v>
      </c>
      <c r="L23" s="229">
        <v>0</v>
      </c>
      <c r="M23" s="229">
        <v>0</v>
      </c>
    </row>
    <row r="24" spans="1:13" ht="15.75" customHeight="1" x14ac:dyDescent="0.2">
      <c r="A24" s="405"/>
      <c r="B24" s="229" t="s">
        <v>230</v>
      </c>
      <c r="C24" s="230">
        <v>10</v>
      </c>
      <c r="D24" s="229">
        <v>0</v>
      </c>
      <c r="E24" s="229">
        <v>1</v>
      </c>
      <c r="F24" s="229">
        <v>1</v>
      </c>
      <c r="G24" s="229">
        <v>0</v>
      </c>
      <c r="H24" s="229">
        <v>3</v>
      </c>
      <c r="I24" s="229">
        <v>0</v>
      </c>
      <c r="J24" s="229">
        <v>0</v>
      </c>
      <c r="K24" s="229">
        <v>1</v>
      </c>
      <c r="L24" s="229">
        <v>4</v>
      </c>
      <c r="M24" s="229">
        <v>0</v>
      </c>
    </row>
    <row r="25" spans="1:13" ht="15.75" customHeight="1" x14ac:dyDescent="0.2">
      <c r="A25" s="405"/>
      <c r="B25" s="229" t="s">
        <v>241</v>
      </c>
      <c r="C25" s="230">
        <v>2</v>
      </c>
      <c r="D25" s="229">
        <v>1</v>
      </c>
      <c r="E25" s="229">
        <v>0</v>
      </c>
      <c r="F25" s="229">
        <v>0</v>
      </c>
      <c r="G25" s="229">
        <v>0</v>
      </c>
      <c r="H25" s="229">
        <v>0</v>
      </c>
      <c r="I25" s="229">
        <v>0</v>
      </c>
      <c r="J25" s="229">
        <v>0</v>
      </c>
      <c r="K25" s="229">
        <v>1</v>
      </c>
      <c r="L25" s="229">
        <v>0</v>
      </c>
      <c r="M25" s="229">
        <v>0</v>
      </c>
    </row>
    <row r="26" spans="1:13" ht="15.75" customHeight="1" x14ac:dyDescent="0.2">
      <c r="A26" s="405"/>
      <c r="B26" s="229" t="s">
        <v>249</v>
      </c>
      <c r="C26" s="230">
        <v>2</v>
      </c>
      <c r="D26" s="229">
        <v>0</v>
      </c>
      <c r="E26" s="229">
        <v>1</v>
      </c>
      <c r="F26" s="229">
        <v>0</v>
      </c>
      <c r="G26" s="229">
        <v>0</v>
      </c>
      <c r="H26" s="229">
        <v>0</v>
      </c>
      <c r="I26" s="229">
        <v>0</v>
      </c>
      <c r="J26" s="229">
        <v>0</v>
      </c>
      <c r="K26" s="229">
        <v>1</v>
      </c>
      <c r="L26" s="229">
        <v>0</v>
      </c>
      <c r="M26" s="229">
        <v>0</v>
      </c>
    </row>
    <row r="27" spans="1:13" ht="15.75" customHeight="1" x14ac:dyDescent="0.2">
      <c r="A27" s="354"/>
      <c r="B27" s="229" t="s">
        <v>250</v>
      </c>
      <c r="C27" s="230">
        <v>2</v>
      </c>
      <c r="D27" s="229">
        <v>0</v>
      </c>
      <c r="E27" s="229">
        <v>0</v>
      </c>
      <c r="F27" s="229">
        <v>1</v>
      </c>
      <c r="G27" s="229">
        <v>1</v>
      </c>
      <c r="H27" s="229">
        <v>0</v>
      </c>
      <c r="I27" s="229">
        <v>0</v>
      </c>
      <c r="J27" s="229">
        <v>0</v>
      </c>
      <c r="K27" s="229">
        <v>0</v>
      </c>
      <c r="L27" s="229">
        <v>0</v>
      </c>
      <c r="M27" s="229">
        <v>0</v>
      </c>
    </row>
    <row r="28" spans="1:13" ht="15.75" customHeight="1" x14ac:dyDescent="0.2">
      <c r="A28" s="386" t="s">
        <v>251</v>
      </c>
      <c r="B28" s="230" t="s">
        <v>4</v>
      </c>
      <c r="C28" s="230">
        <v>71</v>
      </c>
      <c r="D28" s="230">
        <v>0</v>
      </c>
      <c r="E28" s="230">
        <v>0</v>
      </c>
      <c r="F28" s="230">
        <v>0</v>
      </c>
      <c r="G28" s="230">
        <v>0</v>
      </c>
      <c r="H28" s="230">
        <v>0</v>
      </c>
      <c r="I28" s="230">
        <v>0</v>
      </c>
      <c r="J28" s="230">
        <v>0</v>
      </c>
      <c r="K28" s="230">
        <v>18</v>
      </c>
      <c r="L28" s="230">
        <v>23</v>
      </c>
      <c r="M28" s="230">
        <v>30</v>
      </c>
    </row>
    <row r="29" spans="1:13" ht="15.75" customHeight="1" x14ac:dyDescent="0.2">
      <c r="A29" s="405"/>
      <c r="B29" s="229" t="s">
        <v>252</v>
      </c>
      <c r="C29" s="230">
        <v>2</v>
      </c>
      <c r="D29" s="229">
        <v>0</v>
      </c>
      <c r="E29" s="229">
        <v>0</v>
      </c>
      <c r="F29" s="229">
        <v>0</v>
      </c>
      <c r="G29" s="229">
        <v>0</v>
      </c>
      <c r="H29" s="229">
        <v>0</v>
      </c>
      <c r="I29" s="229">
        <v>0</v>
      </c>
      <c r="J29" s="229">
        <v>0</v>
      </c>
      <c r="K29" s="229">
        <v>0</v>
      </c>
      <c r="L29" s="229">
        <v>0</v>
      </c>
      <c r="M29" s="229">
        <v>2</v>
      </c>
    </row>
    <row r="30" spans="1:13" ht="15.75" customHeight="1" x14ac:dyDescent="0.2">
      <c r="A30" s="405"/>
      <c r="B30" s="229" t="s">
        <v>253</v>
      </c>
      <c r="C30" s="230">
        <v>2</v>
      </c>
      <c r="D30" s="229">
        <v>0</v>
      </c>
      <c r="E30" s="229">
        <v>0</v>
      </c>
      <c r="F30" s="229">
        <v>0</v>
      </c>
      <c r="G30" s="229">
        <v>0</v>
      </c>
      <c r="H30" s="229">
        <v>0</v>
      </c>
      <c r="I30" s="229">
        <v>0</v>
      </c>
      <c r="J30" s="229">
        <v>0</v>
      </c>
      <c r="K30" s="229">
        <v>0</v>
      </c>
      <c r="L30" s="229">
        <v>2</v>
      </c>
      <c r="M30" s="229">
        <v>0</v>
      </c>
    </row>
    <row r="31" spans="1:13" ht="15.75" customHeight="1" x14ac:dyDescent="0.2">
      <c r="A31" s="405"/>
      <c r="B31" s="229" t="s">
        <v>254</v>
      </c>
      <c r="C31" s="230">
        <v>1</v>
      </c>
      <c r="D31" s="229">
        <v>0</v>
      </c>
      <c r="E31" s="229">
        <v>0</v>
      </c>
      <c r="F31" s="229">
        <v>0</v>
      </c>
      <c r="G31" s="229">
        <v>0</v>
      </c>
      <c r="H31" s="229">
        <v>0</v>
      </c>
      <c r="I31" s="229">
        <v>0</v>
      </c>
      <c r="J31" s="229">
        <v>0</v>
      </c>
      <c r="K31" s="229">
        <v>0</v>
      </c>
      <c r="L31" s="229">
        <v>0</v>
      </c>
      <c r="M31" s="229">
        <v>1</v>
      </c>
    </row>
    <row r="32" spans="1:13" ht="15.75" customHeight="1" x14ac:dyDescent="0.2">
      <c r="A32" s="405"/>
      <c r="B32" s="229" t="s">
        <v>230</v>
      </c>
      <c r="C32" s="230">
        <v>11</v>
      </c>
      <c r="D32" s="229">
        <v>0</v>
      </c>
      <c r="E32" s="229">
        <v>0</v>
      </c>
      <c r="F32" s="229">
        <v>0</v>
      </c>
      <c r="G32" s="229">
        <v>0</v>
      </c>
      <c r="H32" s="229">
        <v>0</v>
      </c>
      <c r="I32" s="229">
        <v>0</v>
      </c>
      <c r="J32" s="229">
        <v>0</v>
      </c>
      <c r="K32" s="229">
        <v>4</v>
      </c>
      <c r="L32" s="229">
        <v>5</v>
      </c>
      <c r="M32" s="229">
        <v>2</v>
      </c>
    </row>
    <row r="33" spans="1:13" ht="15.75" customHeight="1" x14ac:dyDescent="0.2">
      <c r="A33" s="405"/>
      <c r="B33" s="229" t="s">
        <v>255</v>
      </c>
      <c r="C33" s="230">
        <v>1</v>
      </c>
      <c r="D33" s="229">
        <v>0</v>
      </c>
      <c r="E33" s="229">
        <v>0</v>
      </c>
      <c r="F33" s="229">
        <v>0</v>
      </c>
      <c r="G33" s="229">
        <v>0</v>
      </c>
      <c r="H33" s="229">
        <v>0</v>
      </c>
      <c r="I33" s="229">
        <v>0</v>
      </c>
      <c r="J33" s="229">
        <v>0</v>
      </c>
      <c r="K33" s="229">
        <v>0</v>
      </c>
      <c r="L33" s="229">
        <v>0</v>
      </c>
      <c r="M33" s="229">
        <v>1</v>
      </c>
    </row>
    <row r="34" spans="1:13" ht="15.75" customHeight="1" x14ac:dyDescent="0.2">
      <c r="A34" s="405"/>
      <c r="B34" s="229" t="s">
        <v>241</v>
      </c>
      <c r="C34" s="230">
        <v>30</v>
      </c>
      <c r="D34" s="229">
        <v>0</v>
      </c>
      <c r="E34" s="229">
        <v>0</v>
      </c>
      <c r="F34" s="229">
        <v>0</v>
      </c>
      <c r="G34" s="229">
        <v>0</v>
      </c>
      <c r="H34" s="229">
        <v>0</v>
      </c>
      <c r="I34" s="229">
        <v>0</v>
      </c>
      <c r="J34" s="229">
        <v>0</v>
      </c>
      <c r="K34" s="229">
        <v>5</v>
      </c>
      <c r="L34" s="229">
        <v>10</v>
      </c>
      <c r="M34" s="229">
        <v>15</v>
      </c>
    </row>
    <row r="35" spans="1:13" ht="15.75" customHeight="1" x14ac:dyDescent="0.2">
      <c r="A35" s="405"/>
      <c r="B35" s="229" t="s">
        <v>256</v>
      </c>
      <c r="C35" s="230">
        <v>1</v>
      </c>
      <c r="D35" s="229">
        <v>0</v>
      </c>
      <c r="E35" s="229">
        <v>0</v>
      </c>
      <c r="F35" s="229">
        <v>0</v>
      </c>
      <c r="G35" s="229">
        <v>0</v>
      </c>
      <c r="H35" s="229">
        <v>0</v>
      </c>
      <c r="I35" s="229">
        <v>0</v>
      </c>
      <c r="J35" s="229">
        <v>0</v>
      </c>
      <c r="K35" s="229">
        <v>0</v>
      </c>
      <c r="L35" s="229">
        <v>0</v>
      </c>
      <c r="M35" s="229">
        <v>1</v>
      </c>
    </row>
    <row r="36" spans="1:13" ht="15.75" customHeight="1" x14ac:dyDescent="0.2">
      <c r="A36" s="405"/>
      <c r="B36" s="229" t="s">
        <v>257</v>
      </c>
      <c r="C36" s="230">
        <v>18</v>
      </c>
      <c r="D36" s="229">
        <v>0</v>
      </c>
      <c r="E36" s="229">
        <v>0</v>
      </c>
      <c r="F36" s="229">
        <v>0</v>
      </c>
      <c r="G36" s="229">
        <v>0</v>
      </c>
      <c r="H36" s="229">
        <v>0</v>
      </c>
      <c r="I36" s="229">
        <v>0</v>
      </c>
      <c r="J36" s="229">
        <v>0</v>
      </c>
      <c r="K36" s="229">
        <v>8</v>
      </c>
      <c r="L36" s="229">
        <v>5</v>
      </c>
      <c r="M36" s="229">
        <v>5</v>
      </c>
    </row>
    <row r="37" spans="1:13" ht="15.75" customHeight="1" x14ac:dyDescent="0.2">
      <c r="A37" s="354"/>
      <c r="B37" s="229" t="s">
        <v>258</v>
      </c>
      <c r="C37" s="230">
        <v>5</v>
      </c>
      <c r="D37" s="229">
        <v>0</v>
      </c>
      <c r="E37" s="229">
        <v>0</v>
      </c>
      <c r="F37" s="229">
        <v>0</v>
      </c>
      <c r="G37" s="229">
        <v>0</v>
      </c>
      <c r="H37" s="229">
        <v>0</v>
      </c>
      <c r="I37" s="229">
        <v>0</v>
      </c>
      <c r="J37" s="229">
        <v>0</v>
      </c>
      <c r="K37" s="229">
        <v>1</v>
      </c>
      <c r="L37" s="229">
        <v>1</v>
      </c>
      <c r="M37" s="229">
        <v>3</v>
      </c>
    </row>
    <row r="38" spans="1:13" ht="15.75" customHeight="1" x14ac:dyDescent="0.2">
      <c r="A38" s="386" t="s">
        <v>259</v>
      </c>
      <c r="B38" s="230" t="s">
        <v>4</v>
      </c>
      <c r="C38" s="230">
        <v>44</v>
      </c>
      <c r="D38" s="230">
        <v>7</v>
      </c>
      <c r="E38" s="230">
        <v>4</v>
      </c>
      <c r="F38" s="230">
        <v>6</v>
      </c>
      <c r="G38" s="230">
        <v>5</v>
      </c>
      <c r="H38" s="230">
        <v>7</v>
      </c>
      <c r="I38" s="230">
        <v>5</v>
      </c>
      <c r="J38" s="230">
        <v>5</v>
      </c>
      <c r="K38" s="230">
        <v>1</v>
      </c>
      <c r="L38" s="230">
        <v>2</v>
      </c>
      <c r="M38" s="230">
        <v>2</v>
      </c>
    </row>
    <row r="39" spans="1:13" ht="15.75" customHeight="1" x14ac:dyDescent="0.2">
      <c r="A39" s="405"/>
      <c r="B39" s="229" t="s">
        <v>252</v>
      </c>
      <c r="C39" s="230">
        <v>1</v>
      </c>
      <c r="D39" s="229">
        <v>0</v>
      </c>
      <c r="E39" s="229">
        <v>0</v>
      </c>
      <c r="F39" s="229">
        <v>0</v>
      </c>
      <c r="G39" s="229">
        <v>0</v>
      </c>
      <c r="H39" s="229">
        <v>0</v>
      </c>
      <c r="I39" s="229">
        <v>0</v>
      </c>
      <c r="J39" s="229">
        <v>0</v>
      </c>
      <c r="K39" s="229">
        <v>0</v>
      </c>
      <c r="L39" s="229">
        <v>1</v>
      </c>
      <c r="M39" s="229">
        <v>0</v>
      </c>
    </row>
    <row r="40" spans="1:13" ht="15.75" customHeight="1" x14ac:dyDescent="0.2">
      <c r="A40" s="405"/>
      <c r="B40" s="229" t="s">
        <v>253</v>
      </c>
      <c r="C40" s="230">
        <v>4</v>
      </c>
      <c r="D40" s="229">
        <v>1</v>
      </c>
      <c r="E40" s="229">
        <v>0</v>
      </c>
      <c r="F40" s="229">
        <v>0</v>
      </c>
      <c r="G40" s="229">
        <v>0</v>
      </c>
      <c r="H40" s="229">
        <v>2</v>
      </c>
      <c r="I40" s="229">
        <v>1</v>
      </c>
      <c r="J40" s="229">
        <v>0</v>
      </c>
      <c r="K40" s="229">
        <v>0</v>
      </c>
      <c r="L40" s="229">
        <v>0</v>
      </c>
      <c r="M40" s="229">
        <v>0</v>
      </c>
    </row>
    <row r="41" spans="1:13" ht="15.75" customHeight="1" x14ac:dyDescent="0.2">
      <c r="A41" s="405"/>
      <c r="B41" s="229" t="s">
        <v>254</v>
      </c>
      <c r="C41" s="230">
        <v>2</v>
      </c>
      <c r="D41" s="229">
        <v>0</v>
      </c>
      <c r="E41" s="229">
        <v>0</v>
      </c>
      <c r="F41" s="229">
        <v>0</v>
      </c>
      <c r="G41" s="229">
        <v>0</v>
      </c>
      <c r="H41" s="229">
        <v>0</v>
      </c>
      <c r="I41" s="229">
        <v>0</v>
      </c>
      <c r="J41" s="229">
        <v>0</v>
      </c>
      <c r="K41" s="229">
        <v>1</v>
      </c>
      <c r="L41" s="229">
        <v>0</v>
      </c>
      <c r="M41" s="229">
        <v>1</v>
      </c>
    </row>
    <row r="42" spans="1:13" ht="15.75" customHeight="1" x14ac:dyDescent="0.2">
      <c r="A42" s="405"/>
      <c r="B42" s="229" t="s">
        <v>260</v>
      </c>
      <c r="C42" s="230">
        <v>5</v>
      </c>
      <c r="D42" s="229">
        <v>0</v>
      </c>
      <c r="E42" s="229">
        <v>0</v>
      </c>
      <c r="F42" s="229">
        <v>0</v>
      </c>
      <c r="G42" s="229">
        <v>2</v>
      </c>
      <c r="H42" s="229">
        <v>1</v>
      </c>
      <c r="I42" s="229">
        <v>0</v>
      </c>
      <c r="J42" s="229">
        <v>2</v>
      </c>
      <c r="K42" s="229">
        <v>0</v>
      </c>
      <c r="L42" s="229">
        <v>0</v>
      </c>
      <c r="M42" s="229">
        <v>0</v>
      </c>
    </row>
    <row r="43" spans="1:13" ht="15.75" customHeight="1" x14ac:dyDescent="0.2">
      <c r="A43" s="405"/>
      <c r="B43" s="229" t="s">
        <v>230</v>
      </c>
      <c r="C43" s="230">
        <v>7</v>
      </c>
      <c r="D43" s="229">
        <v>2</v>
      </c>
      <c r="E43" s="229">
        <v>2</v>
      </c>
      <c r="F43" s="229">
        <v>0</v>
      </c>
      <c r="G43" s="229">
        <v>0</v>
      </c>
      <c r="H43" s="229">
        <v>1</v>
      </c>
      <c r="I43" s="229">
        <v>0</v>
      </c>
      <c r="J43" s="229">
        <v>1</v>
      </c>
      <c r="K43" s="229">
        <v>0</v>
      </c>
      <c r="L43" s="229">
        <v>1</v>
      </c>
      <c r="M43" s="229">
        <v>0</v>
      </c>
    </row>
    <row r="44" spans="1:13" ht="15.75" customHeight="1" x14ac:dyDescent="0.2">
      <c r="A44" s="405"/>
      <c r="B44" s="229" t="s">
        <v>241</v>
      </c>
      <c r="C44" s="230">
        <v>13</v>
      </c>
      <c r="D44" s="229">
        <v>1</v>
      </c>
      <c r="E44" s="229">
        <v>0</v>
      </c>
      <c r="F44" s="229">
        <v>5</v>
      </c>
      <c r="G44" s="229">
        <v>2</v>
      </c>
      <c r="H44" s="229">
        <v>2</v>
      </c>
      <c r="I44" s="229">
        <v>1</v>
      </c>
      <c r="J44" s="229">
        <v>1</v>
      </c>
      <c r="K44" s="229">
        <v>0</v>
      </c>
      <c r="L44" s="229">
        <v>0</v>
      </c>
      <c r="M44" s="229">
        <v>1</v>
      </c>
    </row>
    <row r="45" spans="1:13" ht="15.75" customHeight="1" x14ac:dyDescent="0.2">
      <c r="A45" s="405"/>
      <c r="B45" s="229" t="s">
        <v>256</v>
      </c>
      <c r="C45" s="230">
        <v>3</v>
      </c>
      <c r="D45" s="229">
        <v>0</v>
      </c>
      <c r="E45" s="229">
        <v>1</v>
      </c>
      <c r="F45" s="229">
        <v>0</v>
      </c>
      <c r="G45" s="229">
        <v>1</v>
      </c>
      <c r="H45" s="229">
        <v>0</v>
      </c>
      <c r="I45" s="229">
        <v>1</v>
      </c>
      <c r="J45" s="229">
        <v>0</v>
      </c>
      <c r="K45" s="229">
        <v>0</v>
      </c>
      <c r="L45" s="229">
        <v>0</v>
      </c>
      <c r="M45" s="229">
        <v>0</v>
      </c>
    </row>
    <row r="46" spans="1:13" ht="15.75" customHeight="1" x14ac:dyDescent="0.2">
      <c r="A46" s="405"/>
      <c r="B46" s="229" t="s">
        <v>261</v>
      </c>
      <c r="C46" s="230">
        <v>1</v>
      </c>
      <c r="D46" s="229">
        <v>1</v>
      </c>
      <c r="E46" s="229">
        <v>0</v>
      </c>
      <c r="F46" s="229">
        <v>0</v>
      </c>
      <c r="G46" s="229">
        <v>0</v>
      </c>
      <c r="H46" s="229">
        <v>0</v>
      </c>
      <c r="I46" s="229">
        <v>0</v>
      </c>
      <c r="J46" s="229">
        <v>0</v>
      </c>
      <c r="K46" s="229">
        <v>0</v>
      </c>
      <c r="L46" s="229">
        <v>0</v>
      </c>
      <c r="M46" s="229">
        <v>0</v>
      </c>
    </row>
    <row r="47" spans="1:13" ht="15.75" customHeight="1" x14ac:dyDescent="0.2">
      <c r="A47" s="405"/>
      <c r="B47" s="229" t="s">
        <v>257</v>
      </c>
      <c r="C47" s="230">
        <v>5</v>
      </c>
      <c r="D47" s="229">
        <v>1</v>
      </c>
      <c r="E47" s="229">
        <v>1</v>
      </c>
      <c r="F47" s="229">
        <v>1</v>
      </c>
      <c r="G47" s="229">
        <v>0</v>
      </c>
      <c r="H47" s="229">
        <v>0</v>
      </c>
      <c r="I47" s="229">
        <v>2</v>
      </c>
      <c r="J47" s="229">
        <v>0</v>
      </c>
      <c r="K47" s="229">
        <v>0</v>
      </c>
      <c r="L47" s="229">
        <v>0</v>
      </c>
      <c r="M47" s="229">
        <v>0</v>
      </c>
    </row>
    <row r="48" spans="1:13" ht="15.75" customHeight="1" x14ac:dyDescent="0.2">
      <c r="A48" s="405"/>
      <c r="B48" s="229" t="s">
        <v>258</v>
      </c>
      <c r="C48" s="230">
        <v>1</v>
      </c>
      <c r="D48" s="229">
        <v>0</v>
      </c>
      <c r="E48" s="229">
        <v>0</v>
      </c>
      <c r="F48" s="229">
        <v>0</v>
      </c>
      <c r="G48" s="229">
        <v>0</v>
      </c>
      <c r="H48" s="229">
        <v>0</v>
      </c>
      <c r="I48" s="229">
        <v>0</v>
      </c>
      <c r="J48" s="229">
        <v>1</v>
      </c>
      <c r="K48" s="229">
        <v>0</v>
      </c>
      <c r="L48" s="229">
        <v>0</v>
      </c>
      <c r="M48" s="229">
        <v>0</v>
      </c>
    </row>
    <row r="49" spans="1:13" ht="15.75" customHeight="1" x14ac:dyDescent="0.2">
      <c r="A49" s="354"/>
      <c r="B49" s="229" t="s">
        <v>262</v>
      </c>
      <c r="C49" s="230">
        <v>2</v>
      </c>
      <c r="D49" s="229">
        <v>1</v>
      </c>
      <c r="E49" s="229">
        <v>0</v>
      </c>
      <c r="F49" s="229">
        <v>0</v>
      </c>
      <c r="G49" s="229">
        <v>0</v>
      </c>
      <c r="H49" s="229">
        <v>1</v>
      </c>
      <c r="I49" s="229">
        <v>0</v>
      </c>
      <c r="J49" s="229">
        <v>0</v>
      </c>
      <c r="K49" s="229">
        <v>0</v>
      </c>
      <c r="L49" s="229">
        <v>0</v>
      </c>
      <c r="M49" s="229">
        <v>0</v>
      </c>
    </row>
    <row r="50" spans="1:13" ht="15.75" customHeight="1" x14ac:dyDescent="0.2">
      <c r="A50" s="386" t="s">
        <v>263</v>
      </c>
      <c r="B50" s="230" t="s">
        <v>4</v>
      </c>
      <c r="C50" s="230">
        <v>188</v>
      </c>
      <c r="D50" s="230">
        <v>23</v>
      </c>
      <c r="E50" s="230">
        <v>23</v>
      </c>
      <c r="F50" s="230">
        <v>28</v>
      </c>
      <c r="G50" s="230">
        <v>29</v>
      </c>
      <c r="H50" s="230">
        <v>26</v>
      </c>
      <c r="I50" s="230">
        <v>30</v>
      </c>
      <c r="J50" s="230">
        <v>29</v>
      </c>
      <c r="K50" s="230">
        <v>0</v>
      </c>
      <c r="L50" s="230">
        <v>0</v>
      </c>
      <c r="M50" s="230">
        <v>0</v>
      </c>
    </row>
    <row r="51" spans="1:13" ht="15.75" customHeight="1" x14ac:dyDescent="0.2">
      <c r="A51" s="405"/>
      <c r="B51" s="229" t="s">
        <v>264</v>
      </c>
      <c r="C51" s="230">
        <v>1</v>
      </c>
      <c r="D51" s="229">
        <v>1</v>
      </c>
      <c r="E51" s="229">
        <v>0</v>
      </c>
      <c r="F51" s="229">
        <v>0</v>
      </c>
      <c r="G51" s="229">
        <v>0</v>
      </c>
      <c r="H51" s="229">
        <v>0</v>
      </c>
      <c r="I51" s="229">
        <v>0</v>
      </c>
      <c r="J51" s="229">
        <v>0</v>
      </c>
      <c r="K51" s="229">
        <v>0</v>
      </c>
      <c r="L51" s="229">
        <v>0</v>
      </c>
      <c r="M51" s="229">
        <v>0</v>
      </c>
    </row>
    <row r="52" spans="1:13" ht="15.75" customHeight="1" x14ac:dyDescent="0.2">
      <c r="A52" s="405"/>
      <c r="B52" s="229" t="s">
        <v>252</v>
      </c>
      <c r="C52" s="230">
        <v>1</v>
      </c>
      <c r="D52" s="229">
        <v>0</v>
      </c>
      <c r="E52" s="229">
        <v>1</v>
      </c>
      <c r="F52" s="229">
        <v>0</v>
      </c>
      <c r="G52" s="229">
        <v>0</v>
      </c>
      <c r="H52" s="229">
        <v>0</v>
      </c>
      <c r="I52" s="229">
        <v>0</v>
      </c>
      <c r="J52" s="229">
        <v>0</v>
      </c>
      <c r="K52" s="229">
        <v>0</v>
      </c>
      <c r="L52" s="229">
        <v>0</v>
      </c>
      <c r="M52" s="229">
        <v>0</v>
      </c>
    </row>
    <row r="53" spans="1:13" ht="15.75" customHeight="1" x14ac:dyDescent="0.2">
      <c r="A53" s="405"/>
      <c r="B53" s="229" t="s">
        <v>253</v>
      </c>
      <c r="C53" s="230">
        <v>25</v>
      </c>
      <c r="D53" s="229">
        <v>2</v>
      </c>
      <c r="E53" s="229">
        <v>3</v>
      </c>
      <c r="F53" s="229">
        <v>5</v>
      </c>
      <c r="G53" s="229">
        <v>5</v>
      </c>
      <c r="H53" s="229">
        <v>2</v>
      </c>
      <c r="I53" s="229">
        <v>3</v>
      </c>
      <c r="J53" s="229">
        <v>5</v>
      </c>
      <c r="K53" s="229">
        <v>0</v>
      </c>
      <c r="L53" s="229">
        <v>0</v>
      </c>
      <c r="M53" s="229">
        <v>0</v>
      </c>
    </row>
    <row r="54" spans="1:13" ht="15.75" customHeight="1" x14ac:dyDescent="0.2">
      <c r="A54" s="405"/>
      <c r="B54" s="229" t="s">
        <v>230</v>
      </c>
      <c r="C54" s="230">
        <v>32</v>
      </c>
      <c r="D54" s="229">
        <v>3</v>
      </c>
      <c r="E54" s="229">
        <v>4</v>
      </c>
      <c r="F54" s="229">
        <v>4</v>
      </c>
      <c r="G54" s="229">
        <v>8</v>
      </c>
      <c r="H54" s="229">
        <v>4</v>
      </c>
      <c r="I54" s="229">
        <v>6</v>
      </c>
      <c r="J54" s="229">
        <v>3</v>
      </c>
      <c r="K54" s="229">
        <v>0</v>
      </c>
      <c r="L54" s="229">
        <v>0</v>
      </c>
      <c r="M54" s="229">
        <v>0</v>
      </c>
    </row>
    <row r="55" spans="1:13" ht="15.75" customHeight="1" x14ac:dyDescent="0.2">
      <c r="A55" s="405"/>
      <c r="B55" s="229" t="s">
        <v>241</v>
      </c>
      <c r="C55" s="230">
        <v>48</v>
      </c>
      <c r="D55" s="229">
        <v>5</v>
      </c>
      <c r="E55" s="229">
        <v>6</v>
      </c>
      <c r="F55" s="229">
        <v>8</v>
      </c>
      <c r="G55" s="229">
        <v>6</v>
      </c>
      <c r="H55" s="229">
        <v>7</v>
      </c>
      <c r="I55" s="229">
        <v>9</v>
      </c>
      <c r="J55" s="229">
        <v>7</v>
      </c>
      <c r="K55" s="229">
        <v>0</v>
      </c>
      <c r="L55" s="229">
        <v>0</v>
      </c>
      <c r="M55" s="229">
        <v>0</v>
      </c>
    </row>
    <row r="56" spans="1:13" ht="15.75" customHeight="1" x14ac:dyDescent="0.2">
      <c r="A56" s="405"/>
      <c r="B56" s="229" t="s">
        <v>256</v>
      </c>
      <c r="C56" s="230">
        <v>2</v>
      </c>
      <c r="D56" s="229">
        <v>0</v>
      </c>
      <c r="E56" s="229">
        <v>0</v>
      </c>
      <c r="F56" s="229">
        <v>0</v>
      </c>
      <c r="G56" s="229">
        <v>0</v>
      </c>
      <c r="H56" s="229">
        <v>1</v>
      </c>
      <c r="I56" s="229">
        <v>0</v>
      </c>
      <c r="J56" s="229">
        <v>1</v>
      </c>
      <c r="K56" s="229">
        <v>0</v>
      </c>
      <c r="L56" s="229">
        <v>0</v>
      </c>
      <c r="M56" s="229">
        <v>0</v>
      </c>
    </row>
    <row r="57" spans="1:13" ht="15.75" customHeight="1" x14ac:dyDescent="0.2">
      <c r="A57" s="405"/>
      <c r="B57" s="229" t="s">
        <v>261</v>
      </c>
      <c r="C57" s="230">
        <v>9</v>
      </c>
      <c r="D57" s="229">
        <v>0</v>
      </c>
      <c r="E57" s="229">
        <v>1</v>
      </c>
      <c r="F57" s="229">
        <v>0</v>
      </c>
      <c r="G57" s="229">
        <v>1</v>
      </c>
      <c r="H57" s="229">
        <v>3</v>
      </c>
      <c r="I57" s="229">
        <v>2</v>
      </c>
      <c r="J57" s="229">
        <v>2</v>
      </c>
      <c r="K57" s="229">
        <v>0</v>
      </c>
      <c r="L57" s="229">
        <v>0</v>
      </c>
      <c r="M57" s="229">
        <v>0</v>
      </c>
    </row>
    <row r="58" spans="1:13" ht="15.75" customHeight="1" x14ac:dyDescent="0.2">
      <c r="A58" s="405"/>
      <c r="B58" s="229" t="s">
        <v>257</v>
      </c>
      <c r="C58" s="230">
        <v>54</v>
      </c>
      <c r="D58" s="229">
        <v>8</v>
      </c>
      <c r="E58" s="229">
        <v>7</v>
      </c>
      <c r="F58" s="229">
        <v>10</v>
      </c>
      <c r="G58" s="229">
        <v>7</v>
      </c>
      <c r="H58" s="229">
        <v>7</v>
      </c>
      <c r="I58" s="229">
        <v>7</v>
      </c>
      <c r="J58" s="229">
        <v>8</v>
      </c>
      <c r="K58" s="229">
        <v>0</v>
      </c>
      <c r="L58" s="229">
        <v>0</v>
      </c>
      <c r="M58" s="229">
        <v>0</v>
      </c>
    </row>
    <row r="59" spans="1:13" ht="15.75" customHeight="1" x14ac:dyDescent="0.2">
      <c r="A59" s="405"/>
      <c r="B59" s="229" t="s">
        <v>258</v>
      </c>
      <c r="C59" s="230">
        <v>15</v>
      </c>
      <c r="D59" s="229">
        <v>4</v>
      </c>
      <c r="E59" s="229">
        <v>1</v>
      </c>
      <c r="F59" s="229">
        <v>1</v>
      </c>
      <c r="G59" s="229">
        <v>2</v>
      </c>
      <c r="H59" s="229">
        <v>2</v>
      </c>
      <c r="I59" s="229">
        <v>3</v>
      </c>
      <c r="J59" s="229">
        <v>2</v>
      </c>
      <c r="K59" s="229">
        <v>0</v>
      </c>
      <c r="L59" s="229">
        <v>0</v>
      </c>
      <c r="M59" s="229">
        <v>0</v>
      </c>
    </row>
    <row r="60" spans="1:13" ht="15.75" customHeight="1" x14ac:dyDescent="0.2">
      <c r="A60" s="354"/>
      <c r="B60" s="229" t="s">
        <v>262</v>
      </c>
      <c r="C60" s="230">
        <v>1</v>
      </c>
      <c r="D60" s="229">
        <v>0</v>
      </c>
      <c r="E60" s="229">
        <v>0</v>
      </c>
      <c r="F60" s="229">
        <v>0</v>
      </c>
      <c r="G60" s="229">
        <v>0</v>
      </c>
      <c r="H60" s="229">
        <v>0</v>
      </c>
      <c r="I60" s="229">
        <v>0</v>
      </c>
      <c r="J60" s="229">
        <v>1</v>
      </c>
      <c r="K60" s="229">
        <v>0</v>
      </c>
      <c r="L60" s="229">
        <v>0</v>
      </c>
      <c r="M60" s="229">
        <v>0</v>
      </c>
    </row>
    <row r="61" spans="1:13" ht="15.75" customHeight="1" x14ac:dyDescent="0.2">
      <c r="A61" s="386" t="s">
        <v>265</v>
      </c>
      <c r="B61" s="230" t="s">
        <v>4</v>
      </c>
      <c r="C61" s="230">
        <v>1</v>
      </c>
      <c r="D61" s="230">
        <v>0</v>
      </c>
      <c r="E61" s="230">
        <v>0</v>
      </c>
      <c r="F61" s="230">
        <v>0</v>
      </c>
      <c r="G61" s="230">
        <v>0</v>
      </c>
      <c r="H61" s="230">
        <v>0</v>
      </c>
      <c r="I61" s="230">
        <v>1</v>
      </c>
      <c r="J61" s="230">
        <v>0</v>
      </c>
      <c r="K61" s="230">
        <v>0</v>
      </c>
      <c r="L61" s="230">
        <v>0</v>
      </c>
      <c r="M61" s="230">
        <v>0</v>
      </c>
    </row>
    <row r="62" spans="1:13" ht="15.75" customHeight="1" x14ac:dyDescent="0.2">
      <c r="A62" s="354"/>
      <c r="B62" s="229" t="s">
        <v>257</v>
      </c>
      <c r="C62" s="230">
        <v>1</v>
      </c>
      <c r="D62" s="229">
        <v>0</v>
      </c>
      <c r="E62" s="229">
        <v>0</v>
      </c>
      <c r="F62" s="229">
        <v>0</v>
      </c>
      <c r="G62" s="229">
        <v>0</v>
      </c>
      <c r="H62" s="229">
        <v>0</v>
      </c>
      <c r="I62" s="229">
        <v>1</v>
      </c>
      <c r="J62" s="229">
        <v>0</v>
      </c>
      <c r="K62" s="229">
        <v>0</v>
      </c>
      <c r="L62" s="229">
        <v>0</v>
      </c>
      <c r="M62" s="229">
        <v>0</v>
      </c>
    </row>
    <row r="63" spans="1:13" ht="15.75" customHeight="1" x14ac:dyDescent="0.2">
      <c r="A63" s="386" t="s">
        <v>266</v>
      </c>
      <c r="B63" s="230" t="s">
        <v>4</v>
      </c>
      <c r="C63" s="230">
        <v>9</v>
      </c>
      <c r="D63" s="230">
        <v>1</v>
      </c>
      <c r="E63" s="230">
        <v>2</v>
      </c>
      <c r="F63" s="230">
        <v>2</v>
      </c>
      <c r="G63" s="230">
        <v>0</v>
      </c>
      <c r="H63" s="230">
        <v>0</v>
      </c>
      <c r="I63" s="230">
        <v>1</v>
      </c>
      <c r="J63" s="230">
        <v>2</v>
      </c>
      <c r="K63" s="230">
        <v>1</v>
      </c>
      <c r="L63" s="230">
        <v>0</v>
      </c>
      <c r="M63" s="230">
        <v>0</v>
      </c>
    </row>
    <row r="64" spans="1:13" ht="15.75" customHeight="1" x14ac:dyDescent="0.2">
      <c r="A64" s="354"/>
      <c r="B64" s="229" t="s">
        <v>130</v>
      </c>
      <c r="C64" s="230">
        <v>9</v>
      </c>
      <c r="D64" s="229">
        <v>1</v>
      </c>
      <c r="E64" s="229">
        <v>2</v>
      </c>
      <c r="F64" s="229">
        <v>2</v>
      </c>
      <c r="G64" s="229">
        <v>0</v>
      </c>
      <c r="H64" s="229">
        <v>0</v>
      </c>
      <c r="I64" s="229">
        <v>1</v>
      </c>
      <c r="J64" s="229">
        <v>2</v>
      </c>
      <c r="K64" s="229">
        <v>1</v>
      </c>
      <c r="L64" s="229">
        <v>0</v>
      </c>
      <c r="M64" s="229">
        <v>0</v>
      </c>
    </row>
    <row r="65" spans="1:13" ht="15.75" customHeight="1" x14ac:dyDescent="0.2">
      <c r="A65" s="386" t="s">
        <v>267</v>
      </c>
      <c r="B65" s="230" t="s">
        <v>4</v>
      </c>
      <c r="C65" s="230">
        <v>107</v>
      </c>
      <c r="D65" s="230">
        <v>10</v>
      </c>
      <c r="E65" s="230">
        <v>9</v>
      </c>
      <c r="F65" s="230">
        <v>6</v>
      </c>
      <c r="G65" s="230">
        <v>7</v>
      </c>
      <c r="H65" s="230">
        <v>12</v>
      </c>
      <c r="I65" s="230">
        <v>6</v>
      </c>
      <c r="J65" s="230">
        <v>9</v>
      </c>
      <c r="K65" s="230">
        <v>16</v>
      </c>
      <c r="L65" s="230">
        <v>12</v>
      </c>
      <c r="M65" s="230">
        <v>20</v>
      </c>
    </row>
    <row r="66" spans="1:13" ht="15.75" customHeight="1" x14ac:dyDescent="0.2">
      <c r="A66" s="405"/>
      <c r="B66" s="229" t="s">
        <v>264</v>
      </c>
      <c r="C66" s="230">
        <v>12</v>
      </c>
      <c r="D66" s="229">
        <v>3</v>
      </c>
      <c r="E66" s="229">
        <v>0</v>
      </c>
      <c r="F66" s="229">
        <v>0</v>
      </c>
      <c r="G66" s="229">
        <v>1</v>
      </c>
      <c r="H66" s="229">
        <v>1</v>
      </c>
      <c r="I66" s="229">
        <v>1</v>
      </c>
      <c r="J66" s="229">
        <v>2</v>
      </c>
      <c r="K66" s="229">
        <v>2</v>
      </c>
      <c r="L66" s="229">
        <v>0</v>
      </c>
      <c r="M66" s="229">
        <v>2</v>
      </c>
    </row>
    <row r="67" spans="1:13" ht="15.75" customHeight="1" x14ac:dyDescent="0.2">
      <c r="A67" s="405"/>
      <c r="B67" s="229" t="s">
        <v>252</v>
      </c>
      <c r="C67" s="230">
        <v>26</v>
      </c>
      <c r="D67" s="229">
        <v>1</v>
      </c>
      <c r="E67" s="229">
        <v>2</v>
      </c>
      <c r="F67" s="229">
        <v>1</v>
      </c>
      <c r="G67" s="229">
        <v>4</v>
      </c>
      <c r="H67" s="229">
        <v>2</v>
      </c>
      <c r="I67" s="229">
        <v>2</v>
      </c>
      <c r="J67" s="229">
        <v>2</v>
      </c>
      <c r="K67" s="229">
        <v>1</v>
      </c>
      <c r="L67" s="229">
        <v>2</v>
      </c>
      <c r="M67" s="229">
        <v>9</v>
      </c>
    </row>
    <row r="68" spans="1:13" ht="15.75" customHeight="1" x14ac:dyDescent="0.2">
      <c r="A68" s="405"/>
      <c r="B68" s="229" t="s">
        <v>245</v>
      </c>
      <c r="C68" s="230">
        <v>1</v>
      </c>
      <c r="D68" s="229">
        <v>0</v>
      </c>
      <c r="E68" s="229">
        <v>0</v>
      </c>
      <c r="F68" s="229">
        <v>0</v>
      </c>
      <c r="G68" s="229">
        <v>0</v>
      </c>
      <c r="H68" s="229">
        <v>0</v>
      </c>
      <c r="I68" s="229">
        <v>0</v>
      </c>
      <c r="J68" s="229">
        <v>0</v>
      </c>
      <c r="K68" s="229">
        <v>1</v>
      </c>
      <c r="L68" s="229">
        <v>0</v>
      </c>
      <c r="M68" s="229">
        <v>0</v>
      </c>
    </row>
    <row r="69" spans="1:13" ht="15.75" customHeight="1" x14ac:dyDescent="0.2">
      <c r="A69" s="405"/>
      <c r="B69" s="229" t="s">
        <v>230</v>
      </c>
      <c r="C69" s="230">
        <v>17</v>
      </c>
      <c r="D69" s="229">
        <v>1</v>
      </c>
      <c r="E69" s="229">
        <v>1</v>
      </c>
      <c r="F69" s="229">
        <v>0</v>
      </c>
      <c r="G69" s="229">
        <v>0</v>
      </c>
      <c r="H69" s="229">
        <v>2</v>
      </c>
      <c r="I69" s="229">
        <v>2</v>
      </c>
      <c r="J69" s="229">
        <v>3</v>
      </c>
      <c r="K69" s="229">
        <v>4</v>
      </c>
      <c r="L69" s="229">
        <v>3</v>
      </c>
      <c r="M69" s="229">
        <v>1</v>
      </c>
    </row>
    <row r="70" spans="1:13" ht="15.75" customHeight="1" x14ac:dyDescent="0.2">
      <c r="A70" s="405"/>
      <c r="B70" s="229" t="s">
        <v>255</v>
      </c>
      <c r="C70" s="230">
        <v>1</v>
      </c>
      <c r="D70" s="229">
        <v>0</v>
      </c>
      <c r="E70" s="229">
        <v>0</v>
      </c>
      <c r="F70" s="229">
        <v>0</v>
      </c>
      <c r="G70" s="229">
        <v>0</v>
      </c>
      <c r="H70" s="229">
        <v>0</v>
      </c>
      <c r="I70" s="229">
        <v>0</v>
      </c>
      <c r="J70" s="229">
        <v>0</v>
      </c>
      <c r="K70" s="229">
        <v>1</v>
      </c>
      <c r="L70" s="229">
        <v>0</v>
      </c>
      <c r="M70" s="229">
        <v>0</v>
      </c>
    </row>
    <row r="71" spans="1:13" ht="15.75" customHeight="1" x14ac:dyDescent="0.2">
      <c r="A71" s="405"/>
      <c r="B71" s="229" t="s">
        <v>241</v>
      </c>
      <c r="C71" s="230">
        <v>4</v>
      </c>
      <c r="D71" s="229">
        <v>0</v>
      </c>
      <c r="E71" s="229">
        <v>0</v>
      </c>
      <c r="F71" s="229">
        <v>2</v>
      </c>
      <c r="G71" s="229">
        <v>0</v>
      </c>
      <c r="H71" s="229">
        <v>0</v>
      </c>
      <c r="I71" s="229">
        <v>0</v>
      </c>
      <c r="J71" s="229">
        <v>0</v>
      </c>
      <c r="K71" s="229">
        <v>0</v>
      </c>
      <c r="L71" s="229">
        <v>0</v>
      </c>
      <c r="M71" s="229">
        <v>2</v>
      </c>
    </row>
    <row r="72" spans="1:13" ht="15.75" customHeight="1" x14ac:dyDescent="0.2">
      <c r="A72" s="405"/>
      <c r="B72" s="229" t="s">
        <v>256</v>
      </c>
      <c r="C72" s="230">
        <v>20</v>
      </c>
      <c r="D72" s="229">
        <v>3</v>
      </c>
      <c r="E72" s="229">
        <v>5</v>
      </c>
      <c r="F72" s="229">
        <v>2</v>
      </c>
      <c r="G72" s="229">
        <v>1</v>
      </c>
      <c r="H72" s="229">
        <v>3</v>
      </c>
      <c r="I72" s="229">
        <v>0</v>
      </c>
      <c r="J72" s="229">
        <v>0</v>
      </c>
      <c r="K72" s="229">
        <v>2</v>
      </c>
      <c r="L72" s="229">
        <v>0</v>
      </c>
      <c r="M72" s="229">
        <v>4</v>
      </c>
    </row>
    <row r="73" spans="1:13" ht="15.75" customHeight="1" x14ac:dyDescent="0.2">
      <c r="A73" s="405"/>
      <c r="B73" s="229" t="s">
        <v>261</v>
      </c>
      <c r="C73" s="230">
        <v>20</v>
      </c>
      <c r="D73" s="229">
        <v>2</v>
      </c>
      <c r="E73" s="229">
        <v>0</v>
      </c>
      <c r="F73" s="229">
        <v>1</v>
      </c>
      <c r="G73" s="229">
        <v>1</v>
      </c>
      <c r="H73" s="229">
        <v>4</v>
      </c>
      <c r="I73" s="229">
        <v>0</v>
      </c>
      <c r="J73" s="229">
        <v>2</v>
      </c>
      <c r="K73" s="229">
        <v>5</v>
      </c>
      <c r="L73" s="229">
        <v>5</v>
      </c>
      <c r="M73" s="229">
        <v>0</v>
      </c>
    </row>
    <row r="74" spans="1:13" ht="15.75" customHeight="1" x14ac:dyDescent="0.2">
      <c r="A74" s="354"/>
      <c r="B74" s="229" t="s">
        <v>268</v>
      </c>
      <c r="C74" s="230">
        <v>6</v>
      </c>
      <c r="D74" s="229">
        <v>0</v>
      </c>
      <c r="E74" s="229">
        <v>1</v>
      </c>
      <c r="F74" s="229">
        <v>0</v>
      </c>
      <c r="G74" s="229">
        <v>0</v>
      </c>
      <c r="H74" s="229">
        <v>0</v>
      </c>
      <c r="I74" s="229">
        <v>1</v>
      </c>
      <c r="J74" s="229">
        <v>0</v>
      </c>
      <c r="K74" s="229">
        <v>0</v>
      </c>
      <c r="L74" s="229">
        <v>2</v>
      </c>
      <c r="M74" s="229">
        <v>2</v>
      </c>
    </row>
  </sheetData>
  <mergeCells count="15">
    <mergeCell ref="A6:A7"/>
    <mergeCell ref="A8:A14"/>
    <mergeCell ref="A15:A19"/>
    <mergeCell ref="A28:A37"/>
    <mergeCell ref="A38:A49"/>
    <mergeCell ref="A1:M1"/>
    <mergeCell ref="A2:M2"/>
    <mergeCell ref="A3:M3"/>
    <mergeCell ref="A4:B4"/>
    <mergeCell ref="A5:B5"/>
    <mergeCell ref="A50:A60"/>
    <mergeCell ref="A61:A62"/>
    <mergeCell ref="A63:A64"/>
    <mergeCell ref="A65:A74"/>
    <mergeCell ref="A20:A27"/>
  </mergeCells>
  <phoneticPr fontId="0" type="noConversion"/>
  <hyperlinks>
    <hyperlink ref="O1" location="INDEX!A1" display="Back to Index" xr:uid="{4FE2311A-8703-42FB-894B-79B539135F9C}"/>
  </hyperlinks>
  <printOptions horizontalCentered="1" gridLines="1"/>
  <pageMargins left="0.75" right="0.75" top="0.75" bottom="1" header="0.5" footer="0.5"/>
  <pageSetup scale="92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S76"/>
  <sheetViews>
    <sheetView zoomScaleNormal="100" workbookViewId="0">
      <selection activeCell="N1" sqref="N1"/>
    </sheetView>
  </sheetViews>
  <sheetFormatPr defaultColWidth="9.28515625" defaultRowHeight="15.75" customHeight="1" x14ac:dyDescent="0.2"/>
  <cols>
    <col min="1" max="1" width="29.7109375" style="110" customWidth="1"/>
    <col min="2" max="2" width="5.7109375" style="112" customWidth="1"/>
    <col min="3" max="12" width="5.5703125" style="113" customWidth="1"/>
    <col min="13" max="13" width="9.28515625" style="95"/>
    <col min="14" max="14" width="12.42578125" style="95" bestFit="1" customWidth="1"/>
    <col min="15" max="18" width="9.28515625" style="95"/>
    <col min="19" max="19" width="10.28515625" style="95" customWidth="1"/>
    <col min="20" max="16384" width="9.28515625" style="95"/>
  </cols>
  <sheetData>
    <row r="1" spans="1:19" s="149" customFormat="1" ht="18.75" customHeight="1" x14ac:dyDescent="0.2">
      <c r="A1" s="335" t="s">
        <v>0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N1" s="332" t="s">
        <v>409</v>
      </c>
    </row>
    <row r="2" spans="1:19" s="149" customFormat="1" ht="18.75" customHeight="1" x14ac:dyDescent="0.2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</row>
    <row r="3" spans="1:19" s="150" customFormat="1" ht="18.75" customHeight="1" x14ac:dyDescent="0.2">
      <c r="A3" s="336" t="s">
        <v>2</v>
      </c>
      <c r="B3" s="336"/>
      <c r="C3" s="336"/>
      <c r="D3" s="336"/>
      <c r="E3" s="336"/>
      <c r="F3" s="336"/>
      <c r="G3" s="336"/>
      <c r="H3" s="336"/>
      <c r="I3" s="336"/>
      <c r="J3" s="336"/>
      <c r="K3" s="337"/>
      <c r="L3" s="336"/>
    </row>
    <row r="4" spans="1:19" s="151" customFormat="1" ht="15.75" customHeight="1" x14ac:dyDescent="0.2">
      <c r="A4" s="226" t="s">
        <v>3</v>
      </c>
      <c r="B4" s="284" t="s">
        <v>4</v>
      </c>
      <c r="C4" s="228" t="s">
        <v>5</v>
      </c>
      <c r="D4" s="83" t="s">
        <v>6</v>
      </c>
      <c r="E4" s="83" t="s">
        <v>7</v>
      </c>
      <c r="F4" s="83" t="s">
        <v>8</v>
      </c>
      <c r="G4" s="83" t="s">
        <v>9</v>
      </c>
      <c r="H4" s="83" t="s">
        <v>10</v>
      </c>
      <c r="I4" s="83" t="s">
        <v>11</v>
      </c>
      <c r="J4" s="83" t="s">
        <v>12</v>
      </c>
      <c r="K4" s="83" t="s">
        <v>13</v>
      </c>
      <c r="L4" s="83" t="s">
        <v>14</v>
      </c>
      <c r="P4" s="174"/>
      <c r="R4" s="175"/>
      <c r="S4" s="175"/>
    </row>
    <row r="5" spans="1:19" s="90" customFormat="1" ht="15.75" customHeight="1" x14ac:dyDescent="0.2">
      <c r="A5" s="226" t="s">
        <v>15</v>
      </c>
      <c r="B5" s="285">
        <f t="shared" ref="B5:K5" si="0">SUM(B6,B18,B33,B54,B70)</f>
        <v>480</v>
      </c>
      <c r="C5" s="281">
        <f t="shared" si="0"/>
        <v>48</v>
      </c>
      <c r="D5" s="169">
        <f t="shared" si="0"/>
        <v>49</v>
      </c>
      <c r="E5" s="169">
        <f t="shared" si="0"/>
        <v>45</v>
      </c>
      <c r="F5" s="169">
        <f t="shared" si="0"/>
        <v>45</v>
      </c>
      <c r="G5" s="169">
        <f t="shared" si="0"/>
        <v>52</v>
      </c>
      <c r="H5" s="169">
        <f t="shared" si="0"/>
        <v>48</v>
      </c>
      <c r="I5" s="169">
        <f t="shared" si="0"/>
        <v>50</v>
      </c>
      <c r="J5" s="169">
        <f t="shared" si="0"/>
        <v>41</v>
      </c>
      <c r="K5" s="169">
        <f t="shared" si="0"/>
        <v>46</v>
      </c>
      <c r="L5" s="169">
        <f>SUM(L6,L18,L33,L54,L70)</f>
        <v>56</v>
      </c>
      <c r="R5" s="176"/>
      <c r="S5" s="177"/>
    </row>
    <row r="6" spans="1:19" s="90" customFormat="1" ht="15.75" customHeight="1" x14ac:dyDescent="0.2">
      <c r="A6" s="152" t="s">
        <v>16</v>
      </c>
      <c r="B6" s="286">
        <f>SUM(B7+B14)</f>
        <v>55</v>
      </c>
      <c r="C6" s="76">
        <f t="shared" ref="C6:J6" si="1">SUM(C7,C14)</f>
        <v>9</v>
      </c>
      <c r="D6" s="77">
        <f t="shared" si="1"/>
        <v>5</v>
      </c>
      <c r="E6" s="77">
        <f t="shared" si="1"/>
        <v>8</v>
      </c>
      <c r="F6" s="77">
        <f t="shared" si="1"/>
        <v>5</v>
      </c>
      <c r="G6" s="109">
        <f t="shared" si="1"/>
        <v>5</v>
      </c>
      <c r="H6" s="109">
        <f t="shared" si="1"/>
        <v>6</v>
      </c>
      <c r="I6" s="109">
        <f t="shared" si="1"/>
        <v>5</v>
      </c>
      <c r="J6" s="109">
        <f t="shared" si="1"/>
        <v>3</v>
      </c>
      <c r="K6" s="109">
        <v>2</v>
      </c>
      <c r="L6" s="170">
        <f>SUM(L7+L14)</f>
        <v>7</v>
      </c>
    </row>
    <row r="7" spans="1:19" ht="15.75" customHeight="1" x14ac:dyDescent="0.2">
      <c r="A7" s="153" t="s">
        <v>17</v>
      </c>
      <c r="B7" s="287">
        <f t="shared" ref="B7:J7" si="2">SUM(B8:B13)</f>
        <v>14</v>
      </c>
      <c r="C7" s="79">
        <f t="shared" si="2"/>
        <v>4</v>
      </c>
      <c r="D7" s="80">
        <f t="shared" si="2"/>
        <v>0</v>
      </c>
      <c r="E7" s="80">
        <f t="shared" si="2"/>
        <v>1</v>
      </c>
      <c r="F7" s="80">
        <f t="shared" si="2"/>
        <v>0</v>
      </c>
      <c r="G7" s="97">
        <f t="shared" si="2"/>
        <v>1</v>
      </c>
      <c r="H7" s="97">
        <f t="shared" si="2"/>
        <v>1</v>
      </c>
      <c r="I7" s="97">
        <f t="shared" si="2"/>
        <v>1</v>
      </c>
      <c r="J7" s="97">
        <f t="shared" si="2"/>
        <v>1</v>
      </c>
      <c r="K7" s="97">
        <v>1</v>
      </c>
      <c r="L7" s="171">
        <f>SUM(L8:L13)</f>
        <v>4</v>
      </c>
    </row>
    <row r="8" spans="1:19" ht="15.75" customHeight="1" x14ac:dyDescent="0.2">
      <c r="A8" s="154" t="s">
        <v>18</v>
      </c>
      <c r="B8" s="287">
        <f t="shared" ref="B8:B13" si="3">SUM(C8:L8)</f>
        <v>2</v>
      </c>
      <c r="C8" s="79">
        <v>0</v>
      </c>
      <c r="D8" s="80">
        <v>0</v>
      </c>
      <c r="E8" s="80">
        <v>0</v>
      </c>
      <c r="F8" s="80">
        <v>0</v>
      </c>
      <c r="G8" s="97">
        <v>0</v>
      </c>
      <c r="H8" s="97">
        <v>0</v>
      </c>
      <c r="I8" s="97">
        <v>1</v>
      </c>
      <c r="J8" s="97">
        <v>0</v>
      </c>
      <c r="K8" s="97">
        <v>0</v>
      </c>
      <c r="L8" s="171">
        <v>1</v>
      </c>
    </row>
    <row r="9" spans="1:19" ht="15.75" customHeight="1" x14ac:dyDescent="0.2">
      <c r="A9" s="154" t="s">
        <v>19</v>
      </c>
      <c r="B9" s="287">
        <f t="shared" si="3"/>
        <v>3</v>
      </c>
      <c r="C9" s="79">
        <v>0</v>
      </c>
      <c r="D9" s="80">
        <v>0</v>
      </c>
      <c r="E9" s="80">
        <v>0</v>
      </c>
      <c r="F9" s="80">
        <v>0</v>
      </c>
      <c r="G9" s="97">
        <v>0</v>
      </c>
      <c r="H9" s="97">
        <v>1</v>
      </c>
      <c r="I9" s="97">
        <v>0</v>
      </c>
      <c r="J9" s="97">
        <v>1</v>
      </c>
      <c r="K9" s="97">
        <v>0</v>
      </c>
      <c r="L9" s="171">
        <v>1</v>
      </c>
    </row>
    <row r="10" spans="1:19" ht="15.75" customHeight="1" x14ac:dyDescent="0.2">
      <c r="A10" s="154" t="s">
        <v>20</v>
      </c>
      <c r="B10" s="287">
        <f t="shared" si="3"/>
        <v>7</v>
      </c>
      <c r="C10" s="79">
        <v>3</v>
      </c>
      <c r="D10" s="80">
        <v>0</v>
      </c>
      <c r="E10" s="80">
        <v>1</v>
      </c>
      <c r="F10" s="80">
        <v>0</v>
      </c>
      <c r="G10" s="97">
        <v>1</v>
      </c>
      <c r="H10" s="97">
        <v>0</v>
      </c>
      <c r="I10" s="97">
        <v>0</v>
      </c>
      <c r="J10" s="97">
        <v>0</v>
      </c>
      <c r="K10" s="97">
        <v>1</v>
      </c>
      <c r="L10" s="171">
        <v>1</v>
      </c>
    </row>
    <row r="11" spans="1:19" ht="15.75" customHeight="1" x14ac:dyDescent="0.2">
      <c r="A11" s="154" t="s">
        <v>21</v>
      </c>
      <c r="B11" s="287">
        <f t="shared" si="3"/>
        <v>1</v>
      </c>
      <c r="C11" s="79">
        <v>0</v>
      </c>
      <c r="D11" s="80">
        <v>0</v>
      </c>
      <c r="E11" s="80">
        <v>0</v>
      </c>
      <c r="F11" s="80">
        <v>0</v>
      </c>
      <c r="G11" s="97">
        <v>0</v>
      </c>
      <c r="H11" s="97">
        <v>0</v>
      </c>
      <c r="I11" s="97">
        <v>0</v>
      </c>
      <c r="J11" s="97">
        <v>0</v>
      </c>
      <c r="K11" s="97">
        <v>0</v>
      </c>
      <c r="L11" s="171">
        <v>1</v>
      </c>
    </row>
    <row r="12" spans="1:19" ht="15.75" customHeight="1" x14ac:dyDescent="0.2">
      <c r="A12" s="154" t="s">
        <v>22</v>
      </c>
      <c r="B12" s="287">
        <f t="shared" si="3"/>
        <v>1</v>
      </c>
      <c r="C12" s="79">
        <v>1</v>
      </c>
      <c r="D12" s="80">
        <v>0</v>
      </c>
      <c r="E12" s="80">
        <v>0</v>
      </c>
      <c r="F12" s="80">
        <v>0</v>
      </c>
      <c r="G12" s="97">
        <v>0</v>
      </c>
      <c r="H12" s="97">
        <v>0</v>
      </c>
      <c r="I12" s="97">
        <v>0</v>
      </c>
      <c r="J12" s="97">
        <v>0</v>
      </c>
      <c r="K12" s="97">
        <v>0</v>
      </c>
      <c r="L12" s="171">
        <v>0</v>
      </c>
    </row>
    <row r="13" spans="1:19" ht="15.75" customHeight="1" x14ac:dyDescent="0.2">
      <c r="A13" s="154" t="s">
        <v>23</v>
      </c>
      <c r="B13" s="287">
        <f t="shared" si="3"/>
        <v>0</v>
      </c>
      <c r="C13" s="79">
        <v>0</v>
      </c>
      <c r="D13" s="80">
        <v>0</v>
      </c>
      <c r="E13" s="80">
        <v>0</v>
      </c>
      <c r="F13" s="80">
        <v>0</v>
      </c>
      <c r="G13" s="97">
        <v>0</v>
      </c>
      <c r="H13" s="97">
        <v>0</v>
      </c>
      <c r="I13" s="97">
        <v>0</v>
      </c>
      <c r="J13" s="97">
        <v>0</v>
      </c>
      <c r="K13" s="97">
        <v>0</v>
      </c>
      <c r="L13" s="171">
        <v>0</v>
      </c>
    </row>
    <row r="14" spans="1:19" ht="15.75" customHeight="1" x14ac:dyDescent="0.2">
      <c r="A14" s="153" t="s">
        <v>24</v>
      </c>
      <c r="B14" s="287">
        <f>SUM(B15:B17)</f>
        <v>41</v>
      </c>
      <c r="C14" s="79">
        <f t="shared" ref="C14:G14" si="4">SUM(C15:C17)</f>
        <v>5</v>
      </c>
      <c r="D14" s="80">
        <f t="shared" si="4"/>
        <v>5</v>
      </c>
      <c r="E14" s="80">
        <f t="shared" si="4"/>
        <v>7</v>
      </c>
      <c r="F14" s="80">
        <f t="shared" si="4"/>
        <v>5</v>
      </c>
      <c r="G14" s="97">
        <f t="shared" si="4"/>
        <v>4</v>
      </c>
      <c r="H14" s="97">
        <f>SUM(H15:H17)</f>
        <v>5</v>
      </c>
      <c r="I14" s="97">
        <f>SUM(I15:I17)</f>
        <v>4</v>
      </c>
      <c r="J14" s="97">
        <f>SUM(J15:J17)</f>
        <v>2</v>
      </c>
      <c r="K14" s="97">
        <f>SUM(K15:K17)</f>
        <v>1</v>
      </c>
      <c r="L14" s="171">
        <f>SUM(L15:L17)</f>
        <v>3</v>
      </c>
    </row>
    <row r="15" spans="1:19" ht="15.75" customHeight="1" x14ac:dyDescent="0.2">
      <c r="A15" s="154" t="s">
        <v>25</v>
      </c>
      <c r="B15" s="287">
        <f>SUM(C15:L15)</f>
        <v>11</v>
      </c>
      <c r="C15" s="79">
        <v>1</v>
      </c>
      <c r="D15" s="80">
        <v>0</v>
      </c>
      <c r="E15" s="80">
        <v>2</v>
      </c>
      <c r="F15" s="80">
        <v>3</v>
      </c>
      <c r="G15" s="97">
        <v>2</v>
      </c>
      <c r="H15" s="97">
        <v>1</v>
      </c>
      <c r="I15" s="97">
        <v>2</v>
      </c>
      <c r="J15" s="97">
        <v>0</v>
      </c>
      <c r="K15" s="97">
        <v>0</v>
      </c>
      <c r="L15" s="171">
        <v>0</v>
      </c>
    </row>
    <row r="16" spans="1:19" ht="15.75" customHeight="1" x14ac:dyDescent="0.2">
      <c r="A16" s="154" t="s">
        <v>26</v>
      </c>
      <c r="B16" s="287">
        <f>SUM(C16:L16)</f>
        <v>19</v>
      </c>
      <c r="C16" s="79">
        <v>2</v>
      </c>
      <c r="D16" s="80">
        <v>3</v>
      </c>
      <c r="E16" s="80">
        <v>3</v>
      </c>
      <c r="F16" s="80">
        <v>0</v>
      </c>
      <c r="G16" s="97">
        <v>2</v>
      </c>
      <c r="H16" s="97">
        <v>3</v>
      </c>
      <c r="I16" s="97">
        <v>1</v>
      </c>
      <c r="J16" s="97">
        <v>2</v>
      </c>
      <c r="K16" s="97">
        <v>0</v>
      </c>
      <c r="L16" s="171">
        <v>3</v>
      </c>
    </row>
    <row r="17" spans="1:12" ht="15.75" customHeight="1" x14ac:dyDescent="0.2">
      <c r="A17" s="155" t="s">
        <v>27</v>
      </c>
      <c r="B17" s="288">
        <f>SUM(C17:L17)</f>
        <v>11</v>
      </c>
      <c r="C17" s="282">
        <v>2</v>
      </c>
      <c r="D17" s="106">
        <v>2</v>
      </c>
      <c r="E17" s="106">
        <v>2</v>
      </c>
      <c r="F17" s="106">
        <v>2</v>
      </c>
      <c r="G17" s="107">
        <v>0</v>
      </c>
      <c r="H17" s="107">
        <v>1</v>
      </c>
      <c r="I17" s="107">
        <v>1</v>
      </c>
      <c r="J17" s="107">
        <v>0</v>
      </c>
      <c r="K17" s="107">
        <v>1</v>
      </c>
      <c r="L17" s="172">
        <v>0</v>
      </c>
    </row>
    <row r="18" spans="1:12" s="90" customFormat="1" ht="15.75" customHeight="1" x14ac:dyDescent="0.2">
      <c r="A18" s="152" t="s">
        <v>28</v>
      </c>
      <c r="B18" s="286">
        <f>SUM(B19+B25)</f>
        <v>73</v>
      </c>
      <c r="C18" s="76">
        <f t="shared" ref="C18:G18" si="5">SUM(C19,C25)</f>
        <v>3</v>
      </c>
      <c r="D18" s="77">
        <f t="shared" si="5"/>
        <v>4</v>
      </c>
      <c r="E18" s="77">
        <f t="shared" si="5"/>
        <v>4</v>
      </c>
      <c r="F18" s="77">
        <f t="shared" si="5"/>
        <v>6</v>
      </c>
      <c r="G18" s="109">
        <f t="shared" si="5"/>
        <v>12</v>
      </c>
      <c r="H18" s="109">
        <f>SUM(H19,H25)</f>
        <v>9</v>
      </c>
      <c r="I18" s="109">
        <f>SUM(I19,I25)</f>
        <v>11</v>
      </c>
      <c r="J18" s="109">
        <f>SUM(J19,J25)</f>
        <v>8</v>
      </c>
      <c r="K18" s="109">
        <v>7</v>
      </c>
      <c r="L18" s="170">
        <f>SUM(L19+L25)</f>
        <v>9</v>
      </c>
    </row>
    <row r="19" spans="1:12" ht="15.75" customHeight="1" x14ac:dyDescent="0.2">
      <c r="A19" s="153" t="s">
        <v>29</v>
      </c>
      <c r="B19" s="287">
        <f>SUM(B20:B24)</f>
        <v>50</v>
      </c>
      <c r="C19" s="79">
        <f t="shared" ref="C19:G19" si="6">SUM(C20:C24)</f>
        <v>3</v>
      </c>
      <c r="D19" s="80">
        <f t="shared" si="6"/>
        <v>4</v>
      </c>
      <c r="E19" s="80">
        <f t="shared" si="6"/>
        <v>3</v>
      </c>
      <c r="F19" s="80">
        <f t="shared" si="6"/>
        <v>4</v>
      </c>
      <c r="G19" s="97">
        <f t="shared" si="6"/>
        <v>8</v>
      </c>
      <c r="H19" s="97">
        <f>SUM(H20:H24)</f>
        <v>6</v>
      </c>
      <c r="I19" s="97">
        <f>SUM(I20:I24)</f>
        <v>8</v>
      </c>
      <c r="J19" s="97">
        <f>SUM(J20:J24)</f>
        <v>5</v>
      </c>
      <c r="K19" s="97">
        <v>4</v>
      </c>
      <c r="L19" s="171">
        <f>SUM(L20:L24)</f>
        <v>5</v>
      </c>
    </row>
    <row r="20" spans="1:12" ht="15.75" customHeight="1" x14ac:dyDescent="0.2">
      <c r="A20" s="154" t="s">
        <v>30</v>
      </c>
      <c r="B20" s="287">
        <f>SUM(C20:L20)</f>
        <v>19</v>
      </c>
      <c r="C20" s="79">
        <v>1</v>
      </c>
      <c r="D20" s="80">
        <v>2</v>
      </c>
      <c r="E20" s="80">
        <v>1</v>
      </c>
      <c r="F20" s="80">
        <v>1</v>
      </c>
      <c r="G20" s="97">
        <v>2</v>
      </c>
      <c r="H20" s="97">
        <v>2</v>
      </c>
      <c r="I20" s="97">
        <v>3</v>
      </c>
      <c r="J20" s="97">
        <v>3</v>
      </c>
      <c r="K20" s="97">
        <v>1</v>
      </c>
      <c r="L20" s="171">
        <v>3</v>
      </c>
    </row>
    <row r="21" spans="1:12" ht="15.75" customHeight="1" x14ac:dyDescent="0.2">
      <c r="A21" s="154" t="s">
        <v>31</v>
      </c>
      <c r="B21" s="287">
        <f>SUM(C21:L21)</f>
        <v>5</v>
      </c>
      <c r="C21" s="79">
        <v>0</v>
      </c>
      <c r="D21" s="80">
        <v>0</v>
      </c>
      <c r="E21" s="80">
        <v>1</v>
      </c>
      <c r="F21" s="80">
        <v>0</v>
      </c>
      <c r="G21" s="97">
        <v>0</v>
      </c>
      <c r="H21" s="97">
        <v>0</v>
      </c>
      <c r="I21" s="97">
        <v>1</v>
      </c>
      <c r="J21" s="97">
        <v>1</v>
      </c>
      <c r="K21" s="97">
        <v>1</v>
      </c>
      <c r="L21" s="171">
        <v>1</v>
      </c>
    </row>
    <row r="22" spans="1:12" ht="15.75" customHeight="1" x14ac:dyDescent="0.2">
      <c r="A22" s="154" t="s">
        <v>32</v>
      </c>
      <c r="B22" s="287">
        <f>SUM(C22:L22)</f>
        <v>11</v>
      </c>
      <c r="C22" s="79">
        <v>0</v>
      </c>
      <c r="D22" s="80">
        <v>1</v>
      </c>
      <c r="E22" s="80">
        <v>1</v>
      </c>
      <c r="F22" s="80">
        <v>2</v>
      </c>
      <c r="G22" s="97">
        <v>2</v>
      </c>
      <c r="H22" s="97">
        <v>2</v>
      </c>
      <c r="I22" s="97">
        <v>2</v>
      </c>
      <c r="J22" s="97">
        <v>0</v>
      </c>
      <c r="K22" s="97">
        <v>1</v>
      </c>
      <c r="L22" s="171">
        <v>0</v>
      </c>
    </row>
    <row r="23" spans="1:12" ht="15.75" customHeight="1" x14ac:dyDescent="0.2">
      <c r="A23" s="154" t="s">
        <v>33</v>
      </c>
      <c r="B23" s="287">
        <f>SUM(C23:L23)</f>
        <v>10</v>
      </c>
      <c r="C23" s="79">
        <v>1</v>
      </c>
      <c r="D23" s="80">
        <v>1</v>
      </c>
      <c r="E23" s="80">
        <v>0</v>
      </c>
      <c r="F23" s="80">
        <v>0</v>
      </c>
      <c r="G23" s="97">
        <v>3</v>
      </c>
      <c r="H23" s="97">
        <v>1</v>
      </c>
      <c r="I23" s="97">
        <v>1</v>
      </c>
      <c r="J23" s="97">
        <v>1</v>
      </c>
      <c r="K23" s="97">
        <v>1</v>
      </c>
      <c r="L23" s="171">
        <v>1</v>
      </c>
    </row>
    <row r="24" spans="1:12" ht="15.75" customHeight="1" x14ac:dyDescent="0.2">
      <c r="A24" s="154" t="s">
        <v>34</v>
      </c>
      <c r="B24" s="287">
        <f>SUM(C24:L24)</f>
        <v>5</v>
      </c>
      <c r="C24" s="79">
        <v>1</v>
      </c>
      <c r="D24" s="80">
        <v>0</v>
      </c>
      <c r="E24" s="80">
        <v>0</v>
      </c>
      <c r="F24" s="80">
        <v>1</v>
      </c>
      <c r="G24" s="97">
        <v>1</v>
      </c>
      <c r="H24" s="97">
        <v>1</v>
      </c>
      <c r="I24" s="97">
        <v>1</v>
      </c>
      <c r="J24" s="97">
        <v>0</v>
      </c>
      <c r="K24" s="97">
        <v>0</v>
      </c>
      <c r="L24" s="171">
        <v>0</v>
      </c>
    </row>
    <row r="25" spans="1:12" ht="15.75" customHeight="1" x14ac:dyDescent="0.2">
      <c r="A25" s="153" t="s">
        <v>35</v>
      </c>
      <c r="B25" s="287">
        <f>SUM(B26:B32)</f>
        <v>23</v>
      </c>
      <c r="C25" s="79">
        <f t="shared" ref="C25:G25" si="7">SUM(C26:C32)</f>
        <v>0</v>
      </c>
      <c r="D25" s="80">
        <f t="shared" si="7"/>
        <v>0</v>
      </c>
      <c r="E25" s="80">
        <f t="shared" si="7"/>
        <v>1</v>
      </c>
      <c r="F25" s="80">
        <f t="shared" si="7"/>
        <v>2</v>
      </c>
      <c r="G25" s="97">
        <f t="shared" si="7"/>
        <v>4</v>
      </c>
      <c r="H25" s="97">
        <f>SUM(H26:H32)</f>
        <v>3</v>
      </c>
      <c r="I25" s="97">
        <f>SUM(I26:I32)</f>
        <v>3</v>
      </c>
      <c r="J25" s="97">
        <f>SUM(J26:J32)</f>
        <v>3</v>
      </c>
      <c r="K25" s="97">
        <v>3</v>
      </c>
      <c r="L25" s="171">
        <f>SUM(L26:L32)</f>
        <v>4</v>
      </c>
    </row>
    <row r="26" spans="1:12" ht="15.75" customHeight="1" x14ac:dyDescent="0.2">
      <c r="A26" s="154" t="s">
        <v>36</v>
      </c>
      <c r="B26" s="287">
        <f>SUM(C26:L26)</f>
        <v>5</v>
      </c>
      <c r="C26" s="79">
        <v>0</v>
      </c>
      <c r="D26" s="80">
        <v>0</v>
      </c>
      <c r="E26" s="80">
        <v>0</v>
      </c>
      <c r="F26" s="80">
        <v>0</v>
      </c>
      <c r="G26" s="97">
        <v>3</v>
      </c>
      <c r="H26" s="97">
        <v>0</v>
      </c>
      <c r="I26" s="97">
        <v>0</v>
      </c>
      <c r="J26" s="97">
        <v>1</v>
      </c>
      <c r="K26" s="97">
        <v>0</v>
      </c>
      <c r="L26" s="171">
        <v>1</v>
      </c>
    </row>
    <row r="27" spans="1:12" ht="15.75" customHeight="1" x14ac:dyDescent="0.2">
      <c r="A27" s="154" t="s">
        <v>37</v>
      </c>
      <c r="B27" s="287">
        <f>SUM(C27:L27)</f>
        <v>3</v>
      </c>
      <c r="C27" s="79">
        <v>0</v>
      </c>
      <c r="D27" s="80">
        <v>0</v>
      </c>
      <c r="E27" s="80">
        <v>0</v>
      </c>
      <c r="F27" s="80">
        <v>0</v>
      </c>
      <c r="G27" s="97">
        <v>1</v>
      </c>
      <c r="H27" s="97">
        <v>0</v>
      </c>
      <c r="I27" s="97">
        <v>0</v>
      </c>
      <c r="J27" s="97">
        <v>0</v>
      </c>
      <c r="K27" s="97">
        <v>1</v>
      </c>
      <c r="L27" s="171">
        <v>1</v>
      </c>
    </row>
    <row r="28" spans="1:12" ht="15.75" customHeight="1" x14ac:dyDescent="0.2">
      <c r="A28" s="154" t="s">
        <v>38</v>
      </c>
      <c r="B28" s="287">
        <f>SUM(C28:L28)</f>
        <v>3</v>
      </c>
      <c r="C28" s="79">
        <v>0</v>
      </c>
      <c r="D28" s="80">
        <v>0</v>
      </c>
      <c r="E28" s="80">
        <v>0</v>
      </c>
      <c r="F28" s="80">
        <v>0</v>
      </c>
      <c r="G28" s="97">
        <v>0</v>
      </c>
      <c r="H28" s="97">
        <v>1</v>
      </c>
      <c r="I28" s="97">
        <v>0</v>
      </c>
      <c r="J28" s="97">
        <v>1</v>
      </c>
      <c r="K28" s="97">
        <v>0</v>
      </c>
      <c r="L28" s="171">
        <v>1</v>
      </c>
    </row>
    <row r="29" spans="1:12" ht="15.75" customHeight="1" x14ac:dyDescent="0.2">
      <c r="A29" s="154" t="s">
        <v>39</v>
      </c>
      <c r="B29" s="287">
        <f>SUM(C29:L29)</f>
        <v>9</v>
      </c>
      <c r="C29" s="79">
        <v>0</v>
      </c>
      <c r="D29" s="80">
        <v>0</v>
      </c>
      <c r="E29" s="80">
        <v>1</v>
      </c>
      <c r="F29" s="80">
        <v>2</v>
      </c>
      <c r="G29" s="97">
        <v>0</v>
      </c>
      <c r="H29" s="97">
        <v>1</v>
      </c>
      <c r="I29" s="97">
        <v>2</v>
      </c>
      <c r="J29" s="97">
        <v>0</v>
      </c>
      <c r="K29" s="97">
        <v>2</v>
      </c>
      <c r="L29" s="171">
        <v>1</v>
      </c>
    </row>
    <row r="30" spans="1:12" ht="15.75" customHeight="1" x14ac:dyDescent="0.2">
      <c r="A30" s="154" t="s">
        <v>40</v>
      </c>
      <c r="B30" s="287">
        <f>SUM(C30:K30)</f>
        <v>2</v>
      </c>
      <c r="C30" s="79">
        <v>0</v>
      </c>
      <c r="D30" s="80">
        <v>0</v>
      </c>
      <c r="E30" s="80">
        <v>0</v>
      </c>
      <c r="F30" s="80">
        <v>0</v>
      </c>
      <c r="G30" s="97">
        <v>0</v>
      </c>
      <c r="H30" s="97">
        <v>1</v>
      </c>
      <c r="I30" s="97">
        <v>0</v>
      </c>
      <c r="J30" s="97">
        <v>1</v>
      </c>
      <c r="K30" s="97">
        <v>0</v>
      </c>
      <c r="L30" s="171">
        <v>0</v>
      </c>
    </row>
    <row r="31" spans="1:12" ht="15.75" customHeight="1" x14ac:dyDescent="0.2">
      <c r="A31" s="154" t="s">
        <v>41</v>
      </c>
      <c r="B31" s="287">
        <f>SUM(C31:K31)</f>
        <v>1</v>
      </c>
      <c r="C31" s="79">
        <v>0</v>
      </c>
      <c r="D31" s="80">
        <v>0</v>
      </c>
      <c r="E31" s="80">
        <v>0</v>
      </c>
      <c r="F31" s="80">
        <v>0</v>
      </c>
      <c r="G31" s="97">
        <v>0</v>
      </c>
      <c r="H31" s="97">
        <v>0</v>
      </c>
      <c r="I31" s="97">
        <v>1</v>
      </c>
      <c r="J31" s="97">
        <v>0</v>
      </c>
      <c r="K31" s="97">
        <v>0</v>
      </c>
      <c r="L31" s="171">
        <v>0</v>
      </c>
    </row>
    <row r="32" spans="1:12" ht="15.75" customHeight="1" x14ac:dyDescent="0.2">
      <c r="A32" s="155" t="s">
        <v>42</v>
      </c>
      <c r="B32" s="288">
        <f>SUM(C32:K32)</f>
        <v>0</v>
      </c>
      <c r="C32" s="282">
        <v>0</v>
      </c>
      <c r="D32" s="106">
        <v>0</v>
      </c>
      <c r="E32" s="106">
        <v>0</v>
      </c>
      <c r="F32" s="106">
        <v>0</v>
      </c>
      <c r="G32" s="107">
        <v>0</v>
      </c>
      <c r="H32" s="107">
        <v>0</v>
      </c>
      <c r="I32" s="107">
        <v>0</v>
      </c>
      <c r="J32" s="107">
        <v>0</v>
      </c>
      <c r="K32" s="107">
        <v>0</v>
      </c>
      <c r="L32" s="172">
        <v>0</v>
      </c>
    </row>
    <row r="33" spans="1:12" s="90" customFormat="1" ht="15.75" customHeight="1" x14ac:dyDescent="0.2">
      <c r="A33" s="152" t="s">
        <v>43</v>
      </c>
      <c r="B33" s="286">
        <f>SUM(B34+B44,B49)</f>
        <v>261</v>
      </c>
      <c r="C33" s="76">
        <f t="shared" ref="C33:G33" si="8">SUM(C34,C44,C49)</f>
        <v>28</v>
      </c>
      <c r="D33" s="77">
        <f t="shared" si="8"/>
        <v>31</v>
      </c>
      <c r="E33" s="77">
        <f t="shared" si="8"/>
        <v>19</v>
      </c>
      <c r="F33" s="77">
        <f t="shared" si="8"/>
        <v>29</v>
      </c>
      <c r="G33" s="109">
        <f t="shared" si="8"/>
        <v>24</v>
      </c>
      <c r="H33" s="109">
        <f>SUM(H34,H44,H49)</f>
        <v>27</v>
      </c>
      <c r="I33" s="109">
        <f>SUM(I34,I44,I49)</f>
        <v>27</v>
      </c>
      <c r="J33" s="109">
        <f>SUM(J34,J44,J49)</f>
        <v>22</v>
      </c>
      <c r="K33" s="109">
        <v>28</v>
      </c>
      <c r="L33" s="170">
        <f>SUM(L34+L44,L49)</f>
        <v>26</v>
      </c>
    </row>
    <row r="34" spans="1:12" ht="15.75" customHeight="1" x14ac:dyDescent="0.2">
      <c r="A34" s="153" t="s">
        <v>44</v>
      </c>
      <c r="B34" s="287">
        <f>SUM(B35:B43)</f>
        <v>107</v>
      </c>
      <c r="C34" s="79">
        <f t="shared" ref="C34:G34" si="9">SUM(C35:C43)</f>
        <v>14</v>
      </c>
      <c r="D34" s="80">
        <f t="shared" si="9"/>
        <v>9</v>
      </c>
      <c r="E34" s="80">
        <f t="shared" si="9"/>
        <v>4</v>
      </c>
      <c r="F34" s="80">
        <f t="shared" si="9"/>
        <v>12</v>
      </c>
      <c r="G34" s="97">
        <f t="shared" si="9"/>
        <v>8</v>
      </c>
      <c r="H34" s="97">
        <f>SUM(H35:H43)</f>
        <v>14</v>
      </c>
      <c r="I34" s="97">
        <f>SUM(I35:I43)</f>
        <v>13</v>
      </c>
      <c r="J34" s="97">
        <f>SUM(J35:J43)</f>
        <v>6</v>
      </c>
      <c r="K34" s="97">
        <v>13</v>
      </c>
      <c r="L34" s="171">
        <f>SUM(L35:L43)</f>
        <v>14</v>
      </c>
    </row>
    <row r="35" spans="1:12" ht="15.75" customHeight="1" x14ac:dyDescent="0.2">
      <c r="A35" s="154" t="s">
        <v>45</v>
      </c>
      <c r="B35" s="287">
        <f>SUM(C35:K35)</f>
        <v>0</v>
      </c>
      <c r="C35" s="79">
        <v>0</v>
      </c>
      <c r="D35" s="80">
        <v>0</v>
      </c>
      <c r="E35" s="80">
        <v>0</v>
      </c>
      <c r="F35" s="80">
        <v>0</v>
      </c>
      <c r="G35" s="97">
        <v>0</v>
      </c>
      <c r="H35" s="97">
        <v>0</v>
      </c>
      <c r="I35" s="97">
        <v>0</v>
      </c>
      <c r="J35" s="97">
        <v>0</v>
      </c>
      <c r="K35" s="97">
        <v>0</v>
      </c>
      <c r="L35" s="171">
        <v>0</v>
      </c>
    </row>
    <row r="36" spans="1:12" ht="15.75" customHeight="1" x14ac:dyDescent="0.2">
      <c r="A36" s="154" t="s">
        <v>46</v>
      </c>
      <c r="B36" s="287">
        <f t="shared" ref="B36:B43" si="10">SUM(C36:L36)</f>
        <v>2</v>
      </c>
      <c r="C36" s="79">
        <v>0</v>
      </c>
      <c r="D36" s="80">
        <v>0</v>
      </c>
      <c r="E36" s="80">
        <v>0</v>
      </c>
      <c r="F36" s="80">
        <v>0</v>
      </c>
      <c r="G36" s="97">
        <v>0</v>
      </c>
      <c r="H36" s="97">
        <v>0</v>
      </c>
      <c r="I36" s="97">
        <v>0</v>
      </c>
      <c r="J36" s="97">
        <v>0</v>
      </c>
      <c r="K36" s="97">
        <v>0</v>
      </c>
      <c r="L36" s="171">
        <v>2</v>
      </c>
    </row>
    <row r="37" spans="1:12" ht="15.75" customHeight="1" x14ac:dyDescent="0.2">
      <c r="A37" s="154" t="s">
        <v>47</v>
      </c>
      <c r="B37" s="287">
        <f t="shared" si="10"/>
        <v>24</v>
      </c>
      <c r="C37" s="79">
        <v>2</v>
      </c>
      <c r="D37" s="80">
        <v>1</v>
      </c>
      <c r="E37" s="80">
        <v>1</v>
      </c>
      <c r="F37" s="80">
        <v>1</v>
      </c>
      <c r="G37" s="97">
        <v>4</v>
      </c>
      <c r="H37" s="97">
        <v>4</v>
      </c>
      <c r="I37" s="97">
        <v>4</v>
      </c>
      <c r="J37" s="97">
        <v>3</v>
      </c>
      <c r="K37" s="97">
        <v>1</v>
      </c>
      <c r="L37" s="171">
        <v>3</v>
      </c>
    </row>
    <row r="38" spans="1:12" ht="15.75" customHeight="1" x14ac:dyDescent="0.2">
      <c r="A38" s="154" t="s">
        <v>48</v>
      </c>
      <c r="B38" s="287">
        <f t="shared" si="10"/>
        <v>26</v>
      </c>
      <c r="C38" s="79">
        <v>4</v>
      </c>
      <c r="D38" s="80">
        <v>2</v>
      </c>
      <c r="E38" s="80">
        <v>1</v>
      </c>
      <c r="F38" s="80">
        <v>5</v>
      </c>
      <c r="G38" s="97">
        <v>2</v>
      </c>
      <c r="H38" s="97">
        <v>2</v>
      </c>
      <c r="I38" s="97">
        <v>1</v>
      </c>
      <c r="J38" s="97">
        <v>1</v>
      </c>
      <c r="K38" s="97">
        <v>7</v>
      </c>
      <c r="L38" s="171">
        <v>1</v>
      </c>
    </row>
    <row r="39" spans="1:12" ht="15.75" customHeight="1" x14ac:dyDescent="0.2">
      <c r="A39" s="154" t="s">
        <v>49</v>
      </c>
      <c r="B39" s="287">
        <f t="shared" si="10"/>
        <v>8</v>
      </c>
      <c r="C39" s="79">
        <v>3</v>
      </c>
      <c r="D39" s="80">
        <v>0</v>
      </c>
      <c r="E39" s="80">
        <v>0</v>
      </c>
      <c r="F39" s="80">
        <v>3</v>
      </c>
      <c r="G39" s="97">
        <v>1</v>
      </c>
      <c r="H39" s="97">
        <v>0</v>
      </c>
      <c r="I39" s="97">
        <v>0</v>
      </c>
      <c r="J39" s="97">
        <v>0</v>
      </c>
      <c r="K39" s="97">
        <v>0</v>
      </c>
      <c r="L39" s="171">
        <v>1</v>
      </c>
    </row>
    <row r="40" spans="1:12" ht="15.75" customHeight="1" x14ac:dyDescent="0.2">
      <c r="A40" s="154" t="s">
        <v>50</v>
      </c>
      <c r="B40" s="287">
        <f t="shared" si="10"/>
        <v>17</v>
      </c>
      <c r="C40" s="79">
        <v>2</v>
      </c>
      <c r="D40" s="80">
        <v>1</v>
      </c>
      <c r="E40" s="80">
        <v>1</v>
      </c>
      <c r="F40" s="80">
        <v>0</v>
      </c>
      <c r="G40" s="97">
        <v>1</v>
      </c>
      <c r="H40" s="97">
        <v>0</v>
      </c>
      <c r="I40" s="97">
        <v>6</v>
      </c>
      <c r="J40" s="97">
        <v>1</v>
      </c>
      <c r="K40" s="97">
        <v>2</v>
      </c>
      <c r="L40" s="171">
        <v>3</v>
      </c>
    </row>
    <row r="41" spans="1:12" ht="15.75" customHeight="1" x14ac:dyDescent="0.2">
      <c r="A41" s="154" t="s">
        <v>51</v>
      </c>
      <c r="B41" s="287">
        <f t="shared" si="10"/>
        <v>17</v>
      </c>
      <c r="C41" s="79">
        <v>0</v>
      </c>
      <c r="D41" s="80">
        <v>2</v>
      </c>
      <c r="E41" s="80">
        <v>0</v>
      </c>
      <c r="F41" s="80">
        <v>2</v>
      </c>
      <c r="G41" s="97">
        <v>0</v>
      </c>
      <c r="H41" s="97">
        <v>4</v>
      </c>
      <c r="I41" s="97">
        <v>1</v>
      </c>
      <c r="J41" s="97">
        <v>1</v>
      </c>
      <c r="K41" s="97">
        <v>3</v>
      </c>
      <c r="L41" s="171">
        <v>4</v>
      </c>
    </row>
    <row r="42" spans="1:12" ht="15.75" customHeight="1" x14ac:dyDescent="0.2">
      <c r="A42" s="154" t="s">
        <v>52</v>
      </c>
      <c r="B42" s="287">
        <f t="shared" si="10"/>
        <v>12</v>
      </c>
      <c r="C42" s="79">
        <v>3</v>
      </c>
      <c r="D42" s="80">
        <v>3</v>
      </c>
      <c r="E42" s="80">
        <v>1</v>
      </c>
      <c r="F42" s="80">
        <v>1</v>
      </c>
      <c r="G42" s="97">
        <v>0</v>
      </c>
      <c r="H42" s="97">
        <v>3</v>
      </c>
      <c r="I42" s="97">
        <v>1</v>
      </c>
      <c r="J42" s="97">
        <v>0</v>
      </c>
      <c r="K42" s="97">
        <v>0</v>
      </c>
      <c r="L42" s="171">
        <v>0</v>
      </c>
    </row>
    <row r="43" spans="1:12" ht="15.75" customHeight="1" x14ac:dyDescent="0.2">
      <c r="A43" s="154" t="s">
        <v>53</v>
      </c>
      <c r="B43" s="287">
        <f t="shared" si="10"/>
        <v>1</v>
      </c>
      <c r="C43" s="79">
        <v>0</v>
      </c>
      <c r="D43" s="80">
        <v>0</v>
      </c>
      <c r="E43" s="80">
        <v>0</v>
      </c>
      <c r="F43" s="80">
        <v>0</v>
      </c>
      <c r="G43" s="97">
        <v>0</v>
      </c>
      <c r="H43" s="97">
        <v>1</v>
      </c>
      <c r="I43" s="97">
        <v>0</v>
      </c>
      <c r="J43" s="97">
        <v>0</v>
      </c>
      <c r="K43" s="97">
        <v>0</v>
      </c>
      <c r="L43" s="171">
        <v>0</v>
      </c>
    </row>
    <row r="44" spans="1:12" ht="15.75" customHeight="1" x14ac:dyDescent="0.2">
      <c r="A44" s="153" t="s">
        <v>54</v>
      </c>
      <c r="B44" s="287">
        <f>SUM(B45:B48)</f>
        <v>55</v>
      </c>
      <c r="C44" s="79">
        <f t="shared" ref="C44:G44" si="11">SUM(C45:C48)</f>
        <v>3</v>
      </c>
      <c r="D44" s="80">
        <f t="shared" si="11"/>
        <v>7</v>
      </c>
      <c r="E44" s="80">
        <f t="shared" si="11"/>
        <v>7</v>
      </c>
      <c r="F44" s="80">
        <f t="shared" si="11"/>
        <v>9</v>
      </c>
      <c r="G44" s="97">
        <f t="shared" si="11"/>
        <v>1</v>
      </c>
      <c r="H44" s="97">
        <f>SUM(H45:H48)</f>
        <v>5</v>
      </c>
      <c r="I44" s="97">
        <f>SUM(I45:I48)</f>
        <v>5</v>
      </c>
      <c r="J44" s="97">
        <f>SUM(J45:J48)</f>
        <v>8</v>
      </c>
      <c r="K44" s="97">
        <v>3</v>
      </c>
      <c r="L44" s="171">
        <f>SUM(L45:L48)</f>
        <v>7</v>
      </c>
    </row>
    <row r="45" spans="1:12" ht="15.75" customHeight="1" x14ac:dyDescent="0.2">
      <c r="A45" s="154" t="s">
        <v>55</v>
      </c>
      <c r="B45" s="287">
        <f>SUM(C45:L45)</f>
        <v>13</v>
      </c>
      <c r="C45" s="79">
        <v>1</v>
      </c>
      <c r="D45" s="80">
        <v>3</v>
      </c>
      <c r="E45" s="80">
        <v>2</v>
      </c>
      <c r="F45" s="80">
        <v>2</v>
      </c>
      <c r="G45" s="97">
        <v>0</v>
      </c>
      <c r="H45" s="97">
        <v>1</v>
      </c>
      <c r="I45" s="97">
        <v>1</v>
      </c>
      <c r="J45" s="97">
        <v>1</v>
      </c>
      <c r="K45" s="97">
        <v>1</v>
      </c>
      <c r="L45" s="171">
        <v>1</v>
      </c>
    </row>
    <row r="46" spans="1:12" ht="15.75" customHeight="1" x14ac:dyDescent="0.2">
      <c r="A46" s="154" t="s">
        <v>56</v>
      </c>
      <c r="B46" s="287">
        <f>SUM(C46:L46)</f>
        <v>7</v>
      </c>
      <c r="C46" s="79">
        <v>1</v>
      </c>
      <c r="D46" s="80">
        <v>0</v>
      </c>
      <c r="E46" s="80">
        <v>0</v>
      </c>
      <c r="F46" s="80">
        <v>2</v>
      </c>
      <c r="G46" s="97">
        <v>0</v>
      </c>
      <c r="H46" s="97">
        <v>1</v>
      </c>
      <c r="I46" s="97">
        <v>2</v>
      </c>
      <c r="J46" s="97">
        <v>0</v>
      </c>
      <c r="K46" s="97">
        <v>0</v>
      </c>
      <c r="L46" s="171">
        <v>1</v>
      </c>
    </row>
    <row r="47" spans="1:12" ht="15.75" customHeight="1" x14ac:dyDescent="0.2">
      <c r="A47" s="154" t="s">
        <v>57</v>
      </c>
      <c r="B47" s="287">
        <f>SUM(C47:L47)</f>
        <v>16</v>
      </c>
      <c r="C47" s="79">
        <v>0</v>
      </c>
      <c r="D47" s="80">
        <v>4</v>
      </c>
      <c r="E47" s="80">
        <v>2</v>
      </c>
      <c r="F47" s="80">
        <v>2</v>
      </c>
      <c r="G47" s="97">
        <v>0</v>
      </c>
      <c r="H47" s="97">
        <v>1</v>
      </c>
      <c r="I47" s="97">
        <v>2</v>
      </c>
      <c r="J47" s="97">
        <v>2</v>
      </c>
      <c r="K47" s="97">
        <v>1</v>
      </c>
      <c r="L47" s="171">
        <v>2</v>
      </c>
    </row>
    <row r="48" spans="1:12" ht="15.75" customHeight="1" x14ac:dyDescent="0.2">
      <c r="A48" s="154" t="s">
        <v>58</v>
      </c>
      <c r="B48" s="287">
        <f>SUM(C48:L48)</f>
        <v>19</v>
      </c>
      <c r="C48" s="79">
        <v>1</v>
      </c>
      <c r="D48" s="80">
        <v>0</v>
      </c>
      <c r="E48" s="80">
        <v>3</v>
      </c>
      <c r="F48" s="80">
        <v>3</v>
      </c>
      <c r="G48" s="97">
        <v>1</v>
      </c>
      <c r="H48" s="97">
        <v>2</v>
      </c>
      <c r="I48" s="97">
        <v>0</v>
      </c>
      <c r="J48" s="97">
        <v>5</v>
      </c>
      <c r="K48" s="97">
        <v>1</v>
      </c>
      <c r="L48" s="171">
        <v>3</v>
      </c>
    </row>
    <row r="49" spans="1:12" ht="15.75" customHeight="1" x14ac:dyDescent="0.2">
      <c r="A49" s="153" t="s">
        <v>59</v>
      </c>
      <c r="B49" s="287">
        <f>SUM(B50:B53)</f>
        <v>99</v>
      </c>
      <c r="C49" s="79">
        <f t="shared" ref="C49:G49" si="12">SUM(C50:C53)</f>
        <v>11</v>
      </c>
      <c r="D49" s="80">
        <f t="shared" si="12"/>
        <v>15</v>
      </c>
      <c r="E49" s="80">
        <f t="shared" si="12"/>
        <v>8</v>
      </c>
      <c r="F49" s="80">
        <f t="shared" si="12"/>
        <v>8</v>
      </c>
      <c r="G49" s="97">
        <f t="shared" si="12"/>
        <v>15</v>
      </c>
      <c r="H49" s="97">
        <f>SUM(H50:H53)</f>
        <v>8</v>
      </c>
      <c r="I49" s="97">
        <f>SUM(I50:I53)</f>
        <v>9</v>
      </c>
      <c r="J49" s="97">
        <f>SUM(J50:J53)</f>
        <v>8</v>
      </c>
      <c r="K49" s="97">
        <v>12</v>
      </c>
      <c r="L49" s="171">
        <f>SUM(L50:L53)</f>
        <v>5</v>
      </c>
    </row>
    <row r="50" spans="1:12" ht="15.75" customHeight="1" x14ac:dyDescent="0.2">
      <c r="A50" s="154" t="s">
        <v>60</v>
      </c>
      <c r="B50" s="287">
        <f>SUM(C50:L50)</f>
        <v>8</v>
      </c>
      <c r="C50" s="79">
        <v>0</v>
      </c>
      <c r="D50" s="80">
        <v>4</v>
      </c>
      <c r="E50" s="80">
        <v>0</v>
      </c>
      <c r="F50" s="80">
        <v>0</v>
      </c>
      <c r="G50" s="97">
        <v>1</v>
      </c>
      <c r="H50" s="97">
        <v>1</v>
      </c>
      <c r="I50" s="97">
        <v>0</v>
      </c>
      <c r="J50" s="97">
        <v>0</v>
      </c>
      <c r="K50" s="97">
        <v>1</v>
      </c>
      <c r="L50" s="171">
        <v>1</v>
      </c>
    </row>
    <row r="51" spans="1:12" ht="15.75" customHeight="1" x14ac:dyDescent="0.2">
      <c r="A51" s="154" t="s">
        <v>61</v>
      </c>
      <c r="B51" s="287">
        <f>SUM(C51:L51)</f>
        <v>21</v>
      </c>
      <c r="C51" s="79">
        <v>2</v>
      </c>
      <c r="D51" s="80">
        <v>3</v>
      </c>
      <c r="E51" s="80">
        <v>1</v>
      </c>
      <c r="F51" s="80">
        <v>2</v>
      </c>
      <c r="G51" s="97">
        <v>5</v>
      </c>
      <c r="H51" s="97">
        <v>1</v>
      </c>
      <c r="I51" s="97">
        <v>3</v>
      </c>
      <c r="J51" s="97">
        <v>1</v>
      </c>
      <c r="K51" s="97">
        <v>2</v>
      </c>
      <c r="L51" s="171">
        <v>1</v>
      </c>
    </row>
    <row r="52" spans="1:12" ht="15.75" customHeight="1" x14ac:dyDescent="0.2">
      <c r="A52" s="154" t="s">
        <v>62</v>
      </c>
      <c r="B52" s="287">
        <f>SUM(C52:L52)</f>
        <v>13</v>
      </c>
      <c r="C52" s="79">
        <v>2</v>
      </c>
      <c r="D52" s="80">
        <v>2</v>
      </c>
      <c r="E52" s="80">
        <v>2</v>
      </c>
      <c r="F52" s="80">
        <v>1</v>
      </c>
      <c r="G52" s="97">
        <v>0</v>
      </c>
      <c r="H52" s="97">
        <v>2</v>
      </c>
      <c r="I52" s="97">
        <v>1</v>
      </c>
      <c r="J52" s="97">
        <v>1</v>
      </c>
      <c r="K52" s="97">
        <v>2</v>
      </c>
      <c r="L52" s="171">
        <v>0</v>
      </c>
    </row>
    <row r="53" spans="1:12" ht="15.75" customHeight="1" x14ac:dyDescent="0.2">
      <c r="A53" s="155" t="s">
        <v>63</v>
      </c>
      <c r="B53" s="288">
        <f>SUM(C53:L53)</f>
        <v>57</v>
      </c>
      <c r="C53" s="282">
        <v>7</v>
      </c>
      <c r="D53" s="106">
        <v>6</v>
      </c>
      <c r="E53" s="106">
        <v>5</v>
      </c>
      <c r="F53" s="106">
        <v>5</v>
      </c>
      <c r="G53" s="107">
        <v>9</v>
      </c>
      <c r="H53" s="107">
        <v>4</v>
      </c>
      <c r="I53" s="107">
        <v>5</v>
      </c>
      <c r="J53" s="107">
        <v>6</v>
      </c>
      <c r="K53" s="107">
        <v>7</v>
      </c>
      <c r="L53" s="172">
        <v>3</v>
      </c>
    </row>
    <row r="54" spans="1:12" s="90" customFormat="1" ht="15.75" customHeight="1" x14ac:dyDescent="0.2">
      <c r="A54" s="152" t="s">
        <v>64</v>
      </c>
      <c r="B54" s="286">
        <f>SUM(B55+B64)</f>
        <v>86</v>
      </c>
      <c r="C54" s="76">
        <f t="shared" ref="C54:G54" si="13">SUM(C55,C64)</f>
        <v>8</v>
      </c>
      <c r="D54" s="77">
        <f t="shared" si="13"/>
        <v>9</v>
      </c>
      <c r="E54" s="77">
        <f t="shared" si="13"/>
        <v>13</v>
      </c>
      <c r="F54" s="77">
        <f t="shared" si="13"/>
        <v>5</v>
      </c>
      <c r="G54" s="109">
        <f t="shared" si="13"/>
        <v>9</v>
      </c>
      <c r="H54" s="109">
        <f>SUM(H55,H64)</f>
        <v>6</v>
      </c>
      <c r="I54" s="109">
        <f>SUM(I55,I64)</f>
        <v>6</v>
      </c>
      <c r="J54" s="109">
        <f>SUM(J55,J64)</f>
        <v>8</v>
      </c>
      <c r="K54" s="109">
        <v>9</v>
      </c>
      <c r="L54" s="170">
        <f>SUM(L55+L64)</f>
        <v>13</v>
      </c>
    </row>
    <row r="55" spans="1:12" ht="15.75" customHeight="1" x14ac:dyDescent="0.2">
      <c r="A55" s="153" t="s">
        <v>65</v>
      </c>
      <c r="B55" s="287">
        <f>SUM(B56:B63)</f>
        <v>38</v>
      </c>
      <c r="C55" s="79">
        <f t="shared" ref="C55:G55" si="14">SUM(C56:C63)</f>
        <v>6</v>
      </c>
      <c r="D55" s="80">
        <f t="shared" si="14"/>
        <v>4</v>
      </c>
      <c r="E55" s="80">
        <f t="shared" si="14"/>
        <v>4</v>
      </c>
      <c r="F55" s="80">
        <f t="shared" si="14"/>
        <v>2</v>
      </c>
      <c r="G55" s="97">
        <f t="shared" si="14"/>
        <v>5</v>
      </c>
      <c r="H55" s="97">
        <f>SUM(H56:H63)</f>
        <v>2</v>
      </c>
      <c r="I55" s="97">
        <f>SUM(I56:I63)</f>
        <v>1</v>
      </c>
      <c r="J55" s="97">
        <f>SUM(J56:J63)</f>
        <v>5</v>
      </c>
      <c r="K55" s="97">
        <v>4</v>
      </c>
      <c r="L55" s="171">
        <f>SUM(L56:L63)</f>
        <v>5</v>
      </c>
    </row>
    <row r="56" spans="1:12" ht="15.75" customHeight="1" x14ac:dyDescent="0.2">
      <c r="A56" s="154" t="s">
        <v>66</v>
      </c>
      <c r="B56" s="287">
        <f t="shared" ref="B56:B63" si="15">SUM(C56:L56)</f>
        <v>14</v>
      </c>
      <c r="C56" s="79">
        <v>1</v>
      </c>
      <c r="D56" s="80">
        <v>2</v>
      </c>
      <c r="E56" s="80">
        <v>2</v>
      </c>
      <c r="F56" s="80">
        <v>0</v>
      </c>
      <c r="G56" s="97">
        <v>2</v>
      </c>
      <c r="H56" s="97">
        <v>0</v>
      </c>
      <c r="I56" s="97">
        <v>0</v>
      </c>
      <c r="J56" s="97">
        <v>2</v>
      </c>
      <c r="K56" s="97">
        <v>1</v>
      </c>
      <c r="L56" s="171">
        <v>4</v>
      </c>
    </row>
    <row r="57" spans="1:12" ht="15.75" customHeight="1" x14ac:dyDescent="0.2">
      <c r="A57" s="154" t="s">
        <v>67</v>
      </c>
      <c r="B57" s="287">
        <f t="shared" si="15"/>
        <v>13</v>
      </c>
      <c r="C57" s="79">
        <v>4</v>
      </c>
      <c r="D57" s="80">
        <v>0</v>
      </c>
      <c r="E57" s="80">
        <v>1</v>
      </c>
      <c r="F57" s="80">
        <v>2</v>
      </c>
      <c r="G57" s="97">
        <v>1</v>
      </c>
      <c r="H57" s="97">
        <v>0</v>
      </c>
      <c r="I57" s="97">
        <v>1</v>
      </c>
      <c r="J57" s="97">
        <v>2</v>
      </c>
      <c r="K57" s="97">
        <v>2</v>
      </c>
      <c r="L57" s="171">
        <v>0</v>
      </c>
    </row>
    <row r="58" spans="1:12" ht="15.75" customHeight="1" x14ac:dyDescent="0.2">
      <c r="A58" s="154" t="s">
        <v>68</v>
      </c>
      <c r="B58" s="287">
        <f t="shared" si="15"/>
        <v>1</v>
      </c>
      <c r="C58" s="79">
        <v>0</v>
      </c>
      <c r="D58" s="80">
        <v>0</v>
      </c>
      <c r="E58" s="80">
        <v>0</v>
      </c>
      <c r="F58" s="80">
        <v>0</v>
      </c>
      <c r="G58" s="97">
        <v>0</v>
      </c>
      <c r="H58" s="97">
        <v>0</v>
      </c>
      <c r="I58" s="97">
        <v>0</v>
      </c>
      <c r="J58" s="97">
        <v>0</v>
      </c>
      <c r="K58" s="97">
        <v>1</v>
      </c>
      <c r="L58" s="171">
        <v>0</v>
      </c>
    </row>
    <row r="59" spans="1:12" ht="15.75" customHeight="1" x14ac:dyDescent="0.2">
      <c r="A59" s="154" t="s">
        <v>69</v>
      </c>
      <c r="B59" s="287">
        <f t="shared" si="15"/>
        <v>1</v>
      </c>
      <c r="C59" s="79">
        <v>0</v>
      </c>
      <c r="D59" s="80">
        <v>0</v>
      </c>
      <c r="E59" s="80">
        <v>0</v>
      </c>
      <c r="F59" s="80">
        <v>0</v>
      </c>
      <c r="G59" s="97">
        <v>0</v>
      </c>
      <c r="H59" s="97">
        <v>0</v>
      </c>
      <c r="I59" s="97">
        <v>0</v>
      </c>
      <c r="J59" s="97">
        <v>1</v>
      </c>
      <c r="K59" s="97">
        <v>0</v>
      </c>
      <c r="L59" s="171">
        <v>0</v>
      </c>
    </row>
    <row r="60" spans="1:12" ht="15.75" customHeight="1" x14ac:dyDescent="0.2">
      <c r="A60" s="154" t="s">
        <v>70</v>
      </c>
      <c r="B60" s="287">
        <f t="shared" si="15"/>
        <v>2</v>
      </c>
      <c r="C60" s="79">
        <v>0</v>
      </c>
      <c r="D60" s="80">
        <v>1</v>
      </c>
      <c r="E60" s="80">
        <v>0</v>
      </c>
      <c r="F60" s="80">
        <v>0</v>
      </c>
      <c r="G60" s="97">
        <v>0</v>
      </c>
      <c r="H60" s="97">
        <v>1</v>
      </c>
      <c r="I60" s="97">
        <v>0</v>
      </c>
      <c r="J60" s="97">
        <v>0</v>
      </c>
      <c r="K60" s="97">
        <v>0</v>
      </c>
      <c r="L60" s="171">
        <v>0</v>
      </c>
    </row>
    <row r="61" spans="1:12" ht="15.75" customHeight="1" x14ac:dyDescent="0.2">
      <c r="A61" s="154" t="s">
        <v>71</v>
      </c>
      <c r="B61" s="287">
        <f t="shared" si="15"/>
        <v>5</v>
      </c>
      <c r="C61" s="79">
        <v>0</v>
      </c>
      <c r="D61" s="80">
        <v>1</v>
      </c>
      <c r="E61" s="80">
        <v>1</v>
      </c>
      <c r="F61" s="80">
        <v>0</v>
      </c>
      <c r="G61" s="97">
        <v>1</v>
      </c>
      <c r="H61" s="97">
        <v>1</v>
      </c>
      <c r="I61" s="97">
        <v>0</v>
      </c>
      <c r="J61" s="97">
        <v>0</v>
      </c>
      <c r="K61" s="97">
        <v>0</v>
      </c>
      <c r="L61" s="171">
        <v>1</v>
      </c>
    </row>
    <row r="62" spans="1:12" ht="15.75" customHeight="1" x14ac:dyDescent="0.2">
      <c r="A62" s="154" t="s">
        <v>72</v>
      </c>
      <c r="B62" s="287">
        <f t="shared" si="15"/>
        <v>2</v>
      </c>
      <c r="C62" s="79">
        <v>1</v>
      </c>
      <c r="D62" s="80">
        <v>0</v>
      </c>
      <c r="E62" s="80">
        <v>0</v>
      </c>
      <c r="F62" s="80">
        <v>0</v>
      </c>
      <c r="G62" s="97">
        <v>1</v>
      </c>
      <c r="H62" s="97">
        <v>0</v>
      </c>
      <c r="I62" s="97">
        <v>0</v>
      </c>
      <c r="J62" s="97">
        <v>0</v>
      </c>
      <c r="K62" s="97">
        <v>0</v>
      </c>
      <c r="L62" s="171">
        <v>0</v>
      </c>
    </row>
    <row r="63" spans="1:12" ht="15.75" customHeight="1" x14ac:dyDescent="0.2">
      <c r="A63" s="154" t="s">
        <v>73</v>
      </c>
      <c r="B63" s="287">
        <f t="shared" si="15"/>
        <v>0</v>
      </c>
      <c r="C63" s="79">
        <v>0</v>
      </c>
      <c r="D63" s="80">
        <v>0</v>
      </c>
      <c r="E63" s="80">
        <v>0</v>
      </c>
      <c r="F63" s="80">
        <v>0</v>
      </c>
      <c r="G63" s="97">
        <v>0</v>
      </c>
      <c r="H63" s="97">
        <v>0</v>
      </c>
      <c r="I63" s="97">
        <v>0</v>
      </c>
      <c r="J63" s="97">
        <v>0</v>
      </c>
      <c r="K63" s="97">
        <v>0</v>
      </c>
      <c r="L63" s="171">
        <v>0</v>
      </c>
    </row>
    <row r="64" spans="1:12" ht="15.75" customHeight="1" x14ac:dyDescent="0.2">
      <c r="A64" s="153" t="s">
        <v>74</v>
      </c>
      <c r="B64" s="287">
        <f>SUM(B65:B69)</f>
        <v>48</v>
      </c>
      <c r="C64" s="79">
        <f t="shared" ref="C64:G64" si="16">SUM(C65:C69)</f>
        <v>2</v>
      </c>
      <c r="D64" s="80">
        <f t="shared" si="16"/>
        <v>5</v>
      </c>
      <c r="E64" s="80">
        <f t="shared" si="16"/>
        <v>9</v>
      </c>
      <c r="F64" s="80">
        <f t="shared" si="16"/>
        <v>3</v>
      </c>
      <c r="G64" s="97">
        <f t="shared" si="16"/>
        <v>4</v>
      </c>
      <c r="H64" s="97">
        <f>SUM(H65:H69)</f>
        <v>4</v>
      </c>
      <c r="I64" s="97">
        <f>SUM(I65:I69)</f>
        <v>5</v>
      </c>
      <c r="J64" s="97">
        <f>SUM(J65:J69)</f>
        <v>3</v>
      </c>
      <c r="K64" s="97">
        <v>5</v>
      </c>
      <c r="L64" s="171">
        <f>SUM(L65:L69)</f>
        <v>8</v>
      </c>
    </row>
    <row r="65" spans="1:12" ht="15.75" customHeight="1" x14ac:dyDescent="0.2">
      <c r="A65" s="154" t="s">
        <v>75</v>
      </c>
      <c r="B65" s="287">
        <f>SUM(C65:K65)</f>
        <v>1</v>
      </c>
      <c r="C65" s="79">
        <v>0</v>
      </c>
      <c r="D65" s="80">
        <v>1</v>
      </c>
      <c r="E65" s="80">
        <v>0</v>
      </c>
      <c r="F65" s="80">
        <v>0</v>
      </c>
      <c r="G65" s="97">
        <v>0</v>
      </c>
      <c r="H65" s="97">
        <v>0</v>
      </c>
      <c r="I65" s="97">
        <v>0</v>
      </c>
      <c r="J65" s="97">
        <v>0</v>
      </c>
      <c r="K65" s="97">
        <v>0</v>
      </c>
      <c r="L65" s="171">
        <v>0</v>
      </c>
    </row>
    <row r="66" spans="1:12" ht="15.75" customHeight="1" x14ac:dyDescent="0.2">
      <c r="A66" s="154" t="s">
        <v>76</v>
      </c>
      <c r="B66" s="287">
        <f>SUM(C66:L66)</f>
        <v>35</v>
      </c>
      <c r="C66" s="79">
        <v>0</v>
      </c>
      <c r="D66" s="80">
        <v>3</v>
      </c>
      <c r="E66" s="80">
        <v>9</v>
      </c>
      <c r="F66" s="80">
        <v>2</v>
      </c>
      <c r="G66" s="97">
        <v>4</v>
      </c>
      <c r="H66" s="97">
        <v>4</v>
      </c>
      <c r="I66" s="97">
        <v>4</v>
      </c>
      <c r="J66" s="97">
        <v>1</v>
      </c>
      <c r="K66" s="97">
        <v>2</v>
      </c>
      <c r="L66" s="171">
        <v>6</v>
      </c>
    </row>
    <row r="67" spans="1:12" ht="15.75" customHeight="1" x14ac:dyDescent="0.2">
      <c r="A67" s="154" t="s">
        <v>77</v>
      </c>
      <c r="B67" s="287">
        <f>SUM(C67:L67)</f>
        <v>3</v>
      </c>
      <c r="C67" s="79">
        <v>2</v>
      </c>
      <c r="D67" s="80">
        <v>0</v>
      </c>
      <c r="E67" s="80">
        <v>0</v>
      </c>
      <c r="F67" s="80">
        <v>0</v>
      </c>
      <c r="G67" s="97">
        <v>0</v>
      </c>
      <c r="H67" s="97">
        <v>0</v>
      </c>
      <c r="I67" s="97">
        <v>0</v>
      </c>
      <c r="J67" s="97">
        <v>0</v>
      </c>
      <c r="K67" s="97">
        <v>1</v>
      </c>
      <c r="L67" s="171">
        <v>0</v>
      </c>
    </row>
    <row r="68" spans="1:12" ht="15.75" customHeight="1" x14ac:dyDescent="0.2">
      <c r="A68" s="154" t="s">
        <v>78</v>
      </c>
      <c r="B68" s="287">
        <f>SUM(C68:L68)</f>
        <v>2</v>
      </c>
      <c r="C68" s="79">
        <v>0</v>
      </c>
      <c r="D68" s="80">
        <v>0</v>
      </c>
      <c r="E68" s="80">
        <v>0</v>
      </c>
      <c r="F68" s="80">
        <v>1</v>
      </c>
      <c r="G68" s="97">
        <v>0</v>
      </c>
      <c r="H68" s="97">
        <v>0</v>
      </c>
      <c r="I68" s="97">
        <v>0</v>
      </c>
      <c r="J68" s="97">
        <v>0</v>
      </c>
      <c r="K68" s="97">
        <v>0</v>
      </c>
      <c r="L68" s="171">
        <v>1</v>
      </c>
    </row>
    <row r="69" spans="1:12" ht="15.75" customHeight="1" x14ac:dyDescent="0.2">
      <c r="A69" s="155" t="s">
        <v>79</v>
      </c>
      <c r="B69" s="288">
        <f>SUM(C69:L69)</f>
        <v>7</v>
      </c>
      <c r="C69" s="282">
        <v>0</v>
      </c>
      <c r="D69" s="106">
        <v>1</v>
      </c>
      <c r="E69" s="106">
        <v>0</v>
      </c>
      <c r="F69" s="106">
        <v>0</v>
      </c>
      <c r="G69" s="107">
        <v>0</v>
      </c>
      <c r="H69" s="107">
        <v>0</v>
      </c>
      <c r="I69" s="107">
        <v>1</v>
      </c>
      <c r="J69" s="107">
        <v>2</v>
      </c>
      <c r="K69" s="107">
        <v>2</v>
      </c>
      <c r="L69" s="172">
        <v>1</v>
      </c>
    </row>
    <row r="70" spans="1:12" s="117" customFormat="1" ht="27" customHeight="1" x14ac:dyDescent="0.2">
      <c r="A70" s="156" t="s">
        <v>80</v>
      </c>
      <c r="B70" s="289">
        <f>SUM(B71:B75)</f>
        <v>5</v>
      </c>
      <c r="C70" s="283">
        <f t="shared" ref="C70:G70" si="17">SUM(C71:C75)</f>
        <v>0</v>
      </c>
      <c r="D70" s="157">
        <f t="shared" si="17"/>
        <v>0</v>
      </c>
      <c r="E70" s="157">
        <f t="shared" si="17"/>
        <v>1</v>
      </c>
      <c r="F70" s="157">
        <f t="shared" si="17"/>
        <v>0</v>
      </c>
      <c r="G70" s="158">
        <f t="shared" si="17"/>
        <v>2</v>
      </c>
      <c r="H70" s="158">
        <f>SUM(H71:H75)</f>
        <v>0</v>
      </c>
      <c r="I70" s="158">
        <f>SUM(I71:I75)</f>
        <v>1</v>
      </c>
      <c r="J70" s="158">
        <f>SUM(J71:J75)</f>
        <v>0</v>
      </c>
      <c r="K70" s="158">
        <f>SUM(K71:K75)</f>
        <v>0</v>
      </c>
      <c r="L70" s="173">
        <f>SUM(L71:L75)</f>
        <v>1</v>
      </c>
    </row>
    <row r="71" spans="1:12" ht="15.75" customHeight="1" x14ac:dyDescent="0.2">
      <c r="A71" s="154" t="s">
        <v>81</v>
      </c>
      <c r="B71" s="288">
        <f>SUM(C71:L71)</f>
        <v>0</v>
      </c>
      <c r="C71" s="79">
        <v>0</v>
      </c>
      <c r="D71" s="80">
        <v>0</v>
      </c>
      <c r="E71" s="80">
        <v>0</v>
      </c>
      <c r="F71" s="80">
        <v>0</v>
      </c>
      <c r="G71" s="97">
        <v>0</v>
      </c>
      <c r="H71" s="97">
        <v>0</v>
      </c>
      <c r="I71" s="97">
        <v>0</v>
      </c>
      <c r="J71" s="97">
        <v>0</v>
      </c>
      <c r="K71" s="97">
        <v>0</v>
      </c>
      <c r="L71" s="171">
        <v>0</v>
      </c>
    </row>
    <row r="72" spans="1:12" ht="15.75" customHeight="1" x14ac:dyDescent="0.2">
      <c r="A72" s="154" t="s">
        <v>82</v>
      </c>
      <c r="B72" s="288">
        <f>SUM(C72:L72)</f>
        <v>0</v>
      </c>
      <c r="C72" s="79">
        <v>0</v>
      </c>
      <c r="D72" s="80">
        <v>0</v>
      </c>
      <c r="E72" s="80">
        <v>0</v>
      </c>
      <c r="F72" s="80">
        <v>0</v>
      </c>
      <c r="G72" s="97">
        <v>0</v>
      </c>
      <c r="H72" s="97">
        <v>0</v>
      </c>
      <c r="I72" s="97">
        <v>0</v>
      </c>
      <c r="J72" s="97">
        <v>0</v>
      </c>
      <c r="K72" s="97">
        <v>0</v>
      </c>
      <c r="L72" s="171">
        <v>0</v>
      </c>
    </row>
    <row r="73" spans="1:12" ht="15.75" customHeight="1" x14ac:dyDescent="0.2">
      <c r="A73" s="154" t="s">
        <v>83</v>
      </c>
      <c r="B73" s="288">
        <f>SUM(C73:L73)</f>
        <v>0</v>
      </c>
      <c r="C73" s="79">
        <v>0</v>
      </c>
      <c r="D73" s="80">
        <v>0</v>
      </c>
      <c r="E73" s="80">
        <v>0</v>
      </c>
      <c r="F73" s="80">
        <v>0</v>
      </c>
      <c r="G73" s="97">
        <v>0</v>
      </c>
      <c r="H73" s="97">
        <v>0</v>
      </c>
      <c r="I73" s="97">
        <v>0</v>
      </c>
      <c r="J73" s="97">
        <v>0</v>
      </c>
      <c r="K73" s="97">
        <v>0</v>
      </c>
      <c r="L73" s="171">
        <v>0</v>
      </c>
    </row>
    <row r="74" spans="1:12" ht="15.75" customHeight="1" x14ac:dyDescent="0.2">
      <c r="A74" s="154" t="s">
        <v>84</v>
      </c>
      <c r="B74" s="288">
        <f>SUM(C74:L74)</f>
        <v>5</v>
      </c>
      <c r="C74" s="79">
        <v>0</v>
      </c>
      <c r="D74" s="80">
        <v>0</v>
      </c>
      <c r="E74" s="80">
        <v>1</v>
      </c>
      <c r="F74" s="80">
        <v>0</v>
      </c>
      <c r="G74" s="97">
        <v>2</v>
      </c>
      <c r="H74" s="97">
        <v>0</v>
      </c>
      <c r="I74" s="97">
        <v>1</v>
      </c>
      <c r="J74" s="97">
        <v>0</v>
      </c>
      <c r="K74" s="97">
        <v>0</v>
      </c>
      <c r="L74" s="171">
        <v>1</v>
      </c>
    </row>
    <row r="75" spans="1:12" ht="15.75" customHeight="1" x14ac:dyDescent="0.2">
      <c r="A75" s="155" t="s">
        <v>85</v>
      </c>
      <c r="B75" s="288">
        <f>SUM(C75:L75)</f>
        <v>0</v>
      </c>
      <c r="C75" s="282">
        <v>0</v>
      </c>
      <c r="D75" s="106">
        <v>0</v>
      </c>
      <c r="E75" s="106">
        <v>0</v>
      </c>
      <c r="F75" s="106">
        <v>0</v>
      </c>
      <c r="G75" s="107">
        <v>0</v>
      </c>
      <c r="H75" s="107">
        <v>0</v>
      </c>
      <c r="I75" s="107">
        <v>0</v>
      </c>
      <c r="J75" s="107">
        <v>0</v>
      </c>
      <c r="K75" s="107">
        <v>0</v>
      </c>
      <c r="L75" s="172">
        <v>0</v>
      </c>
    </row>
    <row r="76" spans="1:12" ht="15.75" customHeight="1" x14ac:dyDescent="0.2">
      <c r="A76" s="118"/>
    </row>
  </sheetData>
  <mergeCells count="3">
    <mergeCell ref="A1:L1"/>
    <mergeCell ref="A2:L2"/>
    <mergeCell ref="A3:L3"/>
  </mergeCells>
  <phoneticPr fontId="0" type="noConversion"/>
  <hyperlinks>
    <hyperlink ref="N1" location="INDEX!A1" display="Back to Index" xr:uid="{373C0B30-8EA1-4231-934E-911820A4C50A}"/>
  </hyperlinks>
  <printOptions horizontalCentered="1" gridLines="1"/>
  <pageMargins left="0.75" right="0.75" top="0.75" bottom="1" header="0.5" footer="0.5"/>
  <pageSetup fitToHeight="0" orientation="portrait" r:id="rId1"/>
  <headerFooter alignWithMargins="0"/>
  <ignoredErrors>
    <ignoredError sqref="C4:K4 L4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1">
    <pageSetUpPr fitToPage="1"/>
  </sheetPr>
  <dimension ref="A1:AJ40"/>
  <sheetViews>
    <sheetView zoomScaleNormal="100" workbookViewId="0">
      <selection activeCell="A3" sqref="A3:N3"/>
    </sheetView>
  </sheetViews>
  <sheetFormatPr defaultColWidth="9.28515625" defaultRowHeight="12.75" x14ac:dyDescent="0.2"/>
  <cols>
    <col min="1" max="1" width="31.42578125" style="143" bestFit="1" customWidth="1"/>
    <col min="2" max="2" width="34.7109375" style="143" bestFit="1" customWidth="1"/>
    <col min="3" max="3" width="4.85546875" style="138" bestFit="1" customWidth="1"/>
    <col min="4" max="4" width="19" style="144" bestFit="1" customWidth="1"/>
    <col min="5" max="5" width="7.7109375" style="144" bestFit="1" customWidth="1"/>
    <col min="6" max="6" width="8.42578125" style="144" customWidth="1"/>
    <col min="7" max="7" width="18.85546875" style="144" customWidth="1"/>
    <col min="8" max="8" width="5.5703125" style="144" bestFit="1" customWidth="1"/>
    <col min="9" max="9" width="7.7109375" style="144" bestFit="1" customWidth="1"/>
    <col min="10" max="10" width="5.5703125" style="144" bestFit="1" customWidth="1"/>
    <col min="11" max="11" width="7.7109375" style="144" bestFit="1" customWidth="1"/>
    <col min="12" max="12" width="16.28515625" style="144" bestFit="1" customWidth="1"/>
    <col min="13" max="13" width="16.85546875" style="144" bestFit="1" customWidth="1"/>
    <col min="14" max="14" width="15.28515625" style="144" bestFit="1" customWidth="1"/>
    <col min="15" max="15" width="6.7109375" style="144" customWidth="1"/>
    <col min="16" max="16" width="12.42578125" style="144" bestFit="1" customWidth="1"/>
    <col min="17" max="17" width="6.7109375" style="144" customWidth="1"/>
    <col min="18" max="18" width="7.7109375" style="144" customWidth="1"/>
    <col min="19" max="19" width="6.7109375" style="144" customWidth="1"/>
    <col min="20" max="20" width="7.7109375" style="144" customWidth="1"/>
    <col min="21" max="21" width="8.7109375" style="144" customWidth="1"/>
    <col min="22" max="22" width="8.5703125" style="99" customWidth="1"/>
    <col min="23" max="16384" width="9.28515625" style="99"/>
  </cols>
  <sheetData>
    <row r="1" spans="1:36" s="82" customFormat="1" ht="18.75" x14ac:dyDescent="0.2">
      <c r="A1" s="335" t="s">
        <v>269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208"/>
      <c r="P1" s="333" t="s">
        <v>409</v>
      </c>
      <c r="Q1" s="208"/>
      <c r="R1" s="208"/>
      <c r="S1" s="208"/>
      <c r="T1" s="208"/>
      <c r="U1" s="208"/>
      <c r="V1" s="208"/>
    </row>
    <row r="2" spans="1:36" s="82" customFormat="1" ht="18.75" x14ac:dyDescent="0.2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208"/>
      <c r="P2" s="208"/>
      <c r="Q2" s="208"/>
      <c r="R2" s="208"/>
      <c r="S2" s="208"/>
      <c r="T2" s="208"/>
      <c r="U2" s="208"/>
      <c r="V2" s="208"/>
    </row>
    <row r="3" spans="1:36" s="82" customFormat="1" ht="18.75" x14ac:dyDescent="0.2">
      <c r="A3" s="337" t="s">
        <v>270</v>
      </c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337"/>
      <c r="M3" s="337"/>
      <c r="N3" s="337"/>
      <c r="O3" s="207"/>
      <c r="P3" s="207"/>
      <c r="Q3" s="207"/>
      <c r="R3" s="207"/>
      <c r="S3" s="207"/>
      <c r="T3" s="207"/>
      <c r="U3" s="207"/>
      <c r="V3" s="207"/>
    </row>
    <row r="4" spans="1:36" s="207" customFormat="1" ht="25.5" customHeight="1" x14ac:dyDescent="0.2">
      <c r="A4" s="353" t="s">
        <v>236</v>
      </c>
      <c r="B4" s="389"/>
      <c r="C4" s="355" t="s">
        <v>4</v>
      </c>
      <c r="D4" s="225" t="s">
        <v>216</v>
      </c>
      <c r="E4" s="355" t="s">
        <v>117</v>
      </c>
      <c r="F4" s="352"/>
      <c r="G4" s="225" t="s">
        <v>217</v>
      </c>
      <c r="H4" s="355" t="s">
        <v>218</v>
      </c>
      <c r="I4" s="352"/>
      <c r="J4" s="355" t="s">
        <v>219</v>
      </c>
      <c r="K4" s="352"/>
      <c r="L4" s="225" t="s">
        <v>220</v>
      </c>
      <c r="M4" s="225" t="s">
        <v>221</v>
      </c>
      <c r="N4" s="225" t="s">
        <v>222</v>
      </c>
    </row>
    <row r="5" spans="1:36" s="207" customFormat="1" ht="25.5" x14ac:dyDescent="0.2">
      <c r="A5" s="403"/>
      <c r="B5" s="385"/>
      <c r="C5" s="354"/>
      <c r="D5" s="225" t="s">
        <v>223</v>
      </c>
      <c r="E5" s="225" t="s">
        <v>223</v>
      </c>
      <c r="F5" s="225" t="s">
        <v>130</v>
      </c>
      <c r="G5" s="225" t="s">
        <v>224</v>
      </c>
      <c r="H5" s="225" t="s">
        <v>224</v>
      </c>
      <c r="I5" s="225" t="s">
        <v>223</v>
      </c>
      <c r="J5" s="225" t="s">
        <v>224</v>
      </c>
      <c r="K5" s="225" t="s">
        <v>223</v>
      </c>
      <c r="L5" s="225" t="s">
        <v>130</v>
      </c>
      <c r="M5" s="225" t="s">
        <v>223</v>
      </c>
      <c r="N5" s="225" t="s">
        <v>225</v>
      </c>
    </row>
    <row r="6" spans="1:36" s="207" customFormat="1" ht="18.75" x14ac:dyDescent="0.2">
      <c r="A6" s="230" t="s">
        <v>271</v>
      </c>
      <c r="B6" s="230" t="s">
        <v>4</v>
      </c>
      <c r="C6" s="230">
        <v>56</v>
      </c>
      <c r="D6" s="230">
        <v>3</v>
      </c>
      <c r="E6" s="230">
        <v>1</v>
      </c>
      <c r="F6" s="230">
        <v>11</v>
      </c>
      <c r="G6" s="230">
        <v>1</v>
      </c>
      <c r="H6" s="230">
        <v>26</v>
      </c>
      <c r="I6" s="230">
        <v>2</v>
      </c>
      <c r="J6" s="230">
        <v>1</v>
      </c>
      <c r="K6" s="230">
        <v>1</v>
      </c>
      <c r="L6" s="230">
        <v>1</v>
      </c>
      <c r="M6" s="230">
        <v>3</v>
      </c>
      <c r="N6" s="230">
        <v>6</v>
      </c>
    </row>
    <row r="7" spans="1:36" s="139" customFormat="1" x14ac:dyDescent="0.2">
      <c r="A7" s="386" t="s">
        <v>238</v>
      </c>
      <c r="B7" s="230" t="s">
        <v>4</v>
      </c>
      <c r="C7" s="230">
        <v>4</v>
      </c>
      <c r="D7" s="230">
        <v>0</v>
      </c>
      <c r="E7" s="230">
        <v>0</v>
      </c>
      <c r="F7" s="230">
        <v>0</v>
      </c>
      <c r="G7" s="230">
        <v>0</v>
      </c>
      <c r="H7" s="230">
        <v>1</v>
      </c>
      <c r="I7" s="230">
        <v>0</v>
      </c>
      <c r="J7" s="230">
        <v>0</v>
      </c>
      <c r="K7" s="230">
        <v>0</v>
      </c>
      <c r="L7" s="230">
        <v>0</v>
      </c>
      <c r="M7" s="230">
        <v>1</v>
      </c>
      <c r="N7" s="230">
        <v>2</v>
      </c>
      <c r="AJ7" s="99"/>
    </row>
    <row r="8" spans="1:36" s="139" customFormat="1" x14ac:dyDescent="0.2">
      <c r="A8" s="405"/>
      <c r="B8" s="229" t="s">
        <v>117</v>
      </c>
      <c r="C8" s="230">
        <v>1</v>
      </c>
      <c r="D8" s="229">
        <v>0</v>
      </c>
      <c r="E8" s="229">
        <v>0</v>
      </c>
      <c r="F8" s="229">
        <v>0</v>
      </c>
      <c r="G8" s="229">
        <v>0</v>
      </c>
      <c r="H8" s="229">
        <v>1</v>
      </c>
      <c r="I8" s="229">
        <v>0</v>
      </c>
      <c r="J8" s="229">
        <v>0</v>
      </c>
      <c r="K8" s="229">
        <v>0</v>
      </c>
      <c r="L8" s="229">
        <v>0</v>
      </c>
      <c r="M8" s="229">
        <v>0</v>
      </c>
      <c r="N8" s="229">
        <v>0</v>
      </c>
      <c r="AJ8" s="99"/>
    </row>
    <row r="9" spans="1:36" s="90" customFormat="1" ht="25.5" x14ac:dyDescent="0.2">
      <c r="A9" s="405"/>
      <c r="B9" s="229" t="s">
        <v>272</v>
      </c>
      <c r="C9" s="230">
        <v>2</v>
      </c>
      <c r="D9" s="229">
        <v>0</v>
      </c>
      <c r="E9" s="229">
        <v>0</v>
      </c>
      <c r="F9" s="229">
        <v>0</v>
      </c>
      <c r="G9" s="229">
        <v>0</v>
      </c>
      <c r="H9" s="229">
        <v>0</v>
      </c>
      <c r="I9" s="229">
        <v>0</v>
      </c>
      <c r="J9" s="229">
        <v>0</v>
      </c>
      <c r="K9" s="229">
        <v>0</v>
      </c>
      <c r="L9" s="229">
        <v>0</v>
      </c>
      <c r="M9" s="229">
        <v>0</v>
      </c>
      <c r="N9" s="229">
        <v>2</v>
      </c>
      <c r="AJ9" s="99"/>
    </row>
    <row r="10" spans="1:36" s="90" customFormat="1" x14ac:dyDescent="0.2">
      <c r="A10" s="354"/>
      <c r="B10" s="229" t="s">
        <v>151</v>
      </c>
      <c r="C10" s="230">
        <v>1</v>
      </c>
      <c r="D10" s="229">
        <v>0</v>
      </c>
      <c r="E10" s="229">
        <v>0</v>
      </c>
      <c r="F10" s="229">
        <v>0</v>
      </c>
      <c r="G10" s="229">
        <v>0</v>
      </c>
      <c r="H10" s="229">
        <v>0</v>
      </c>
      <c r="I10" s="229">
        <v>0</v>
      </c>
      <c r="J10" s="229">
        <v>0</v>
      </c>
      <c r="K10" s="229">
        <v>0</v>
      </c>
      <c r="L10" s="229">
        <v>0</v>
      </c>
      <c r="M10" s="229">
        <v>1</v>
      </c>
      <c r="N10" s="229">
        <v>0</v>
      </c>
      <c r="O10" s="143"/>
      <c r="P10" s="143"/>
      <c r="Q10" s="138"/>
      <c r="R10" s="144"/>
      <c r="S10" s="144"/>
      <c r="T10" s="144"/>
      <c r="U10" s="144"/>
      <c r="V10" s="144"/>
      <c r="W10" s="144"/>
      <c r="X10" s="144"/>
      <c r="Y10" s="144"/>
      <c r="Z10" s="144"/>
      <c r="AA10" s="144"/>
      <c r="AB10" s="144"/>
      <c r="AC10" s="144"/>
      <c r="AD10" s="144"/>
      <c r="AE10" s="144"/>
      <c r="AF10" s="144"/>
      <c r="AG10" s="144"/>
      <c r="AH10" s="144"/>
      <c r="AI10" s="144"/>
      <c r="AJ10" s="99"/>
    </row>
    <row r="11" spans="1:36" s="90" customFormat="1" x14ac:dyDescent="0.2">
      <c r="A11" s="386" t="s">
        <v>251</v>
      </c>
      <c r="B11" s="230" t="s">
        <v>4</v>
      </c>
      <c r="C11" s="230">
        <v>30</v>
      </c>
      <c r="D11" s="230">
        <v>1</v>
      </c>
      <c r="E11" s="230">
        <v>0</v>
      </c>
      <c r="F11" s="230">
        <v>5</v>
      </c>
      <c r="G11" s="230">
        <v>0</v>
      </c>
      <c r="H11" s="230">
        <v>19</v>
      </c>
      <c r="I11" s="230">
        <v>0</v>
      </c>
      <c r="J11" s="230">
        <v>1</v>
      </c>
      <c r="K11" s="230">
        <v>0</v>
      </c>
      <c r="L11" s="230">
        <v>0</v>
      </c>
      <c r="M11" s="230">
        <v>1</v>
      </c>
      <c r="N11" s="230">
        <v>3</v>
      </c>
      <c r="O11" s="143"/>
      <c r="P11" s="143"/>
      <c r="Q11" s="138"/>
      <c r="R11" s="144"/>
      <c r="S11" s="144"/>
      <c r="T11" s="144"/>
      <c r="U11" s="144"/>
      <c r="V11" s="144"/>
      <c r="W11" s="144"/>
      <c r="X11" s="144"/>
      <c r="Y11" s="144"/>
      <c r="Z11" s="144"/>
      <c r="AA11" s="144"/>
      <c r="AB11" s="144"/>
      <c r="AC11" s="144"/>
      <c r="AD11" s="144"/>
      <c r="AE11" s="144"/>
      <c r="AF11" s="144"/>
      <c r="AG11" s="144"/>
      <c r="AH11" s="144"/>
      <c r="AI11" s="144"/>
      <c r="AJ11" s="99"/>
    </row>
    <row r="12" spans="1:36" s="90" customFormat="1" x14ac:dyDescent="0.2">
      <c r="A12" s="405"/>
      <c r="B12" s="229" t="s">
        <v>117</v>
      </c>
      <c r="C12" s="230">
        <v>18</v>
      </c>
      <c r="D12" s="229">
        <v>0</v>
      </c>
      <c r="E12" s="229">
        <v>0</v>
      </c>
      <c r="F12" s="229">
        <v>5</v>
      </c>
      <c r="G12" s="229">
        <v>0</v>
      </c>
      <c r="H12" s="229">
        <v>11</v>
      </c>
      <c r="I12" s="229">
        <v>0</v>
      </c>
      <c r="J12" s="229">
        <v>0</v>
      </c>
      <c r="K12" s="229">
        <v>0</v>
      </c>
      <c r="L12" s="229">
        <v>0</v>
      </c>
      <c r="M12" s="229">
        <v>1</v>
      </c>
      <c r="N12" s="229">
        <v>1</v>
      </c>
      <c r="O12" s="143"/>
      <c r="P12" s="143"/>
      <c r="Q12" s="138"/>
      <c r="R12" s="144"/>
      <c r="S12" s="144"/>
      <c r="T12" s="144"/>
      <c r="U12" s="144"/>
      <c r="V12" s="144"/>
      <c r="W12" s="144"/>
      <c r="X12" s="144"/>
      <c r="Y12" s="144"/>
      <c r="Z12" s="144"/>
      <c r="AA12" s="144"/>
      <c r="AB12" s="144"/>
      <c r="AC12" s="144"/>
      <c r="AD12" s="144"/>
      <c r="AE12" s="144"/>
      <c r="AF12" s="144"/>
      <c r="AG12" s="144"/>
      <c r="AH12" s="144"/>
      <c r="AI12" s="144"/>
      <c r="AJ12" s="99"/>
    </row>
    <row r="13" spans="1:36" s="90" customFormat="1" x14ac:dyDescent="0.2">
      <c r="A13" s="405"/>
      <c r="B13" s="229" t="s">
        <v>273</v>
      </c>
      <c r="C13" s="230">
        <v>5</v>
      </c>
      <c r="D13" s="229">
        <v>0</v>
      </c>
      <c r="E13" s="229">
        <v>0</v>
      </c>
      <c r="F13" s="229">
        <v>0</v>
      </c>
      <c r="G13" s="229">
        <v>0</v>
      </c>
      <c r="H13" s="229">
        <v>4</v>
      </c>
      <c r="I13" s="229">
        <v>0</v>
      </c>
      <c r="J13" s="229">
        <v>1</v>
      </c>
      <c r="K13" s="229">
        <v>0</v>
      </c>
      <c r="L13" s="229">
        <v>0</v>
      </c>
      <c r="M13" s="229">
        <v>0</v>
      </c>
      <c r="N13" s="229">
        <v>0</v>
      </c>
      <c r="O13" s="143"/>
      <c r="P13" s="143"/>
      <c r="Q13" s="138"/>
      <c r="R13" s="144"/>
      <c r="S13" s="144"/>
      <c r="T13" s="144"/>
      <c r="U13" s="144"/>
      <c r="V13" s="144"/>
      <c r="W13" s="144"/>
      <c r="X13" s="144"/>
      <c r="Y13" s="144"/>
      <c r="Z13" s="144"/>
      <c r="AA13" s="144"/>
      <c r="AB13" s="144"/>
      <c r="AC13" s="144"/>
      <c r="AD13" s="144"/>
      <c r="AE13" s="144"/>
      <c r="AF13" s="144"/>
      <c r="AG13" s="144"/>
      <c r="AH13" s="144"/>
      <c r="AI13" s="144"/>
      <c r="AJ13" s="99"/>
    </row>
    <row r="14" spans="1:36" s="90" customFormat="1" x14ac:dyDescent="0.2">
      <c r="A14" s="354"/>
      <c r="B14" s="229" t="s">
        <v>274</v>
      </c>
      <c r="C14" s="230">
        <v>7</v>
      </c>
      <c r="D14" s="229">
        <v>1</v>
      </c>
      <c r="E14" s="229">
        <v>0</v>
      </c>
      <c r="F14" s="229">
        <v>0</v>
      </c>
      <c r="G14" s="229">
        <v>0</v>
      </c>
      <c r="H14" s="229">
        <v>4</v>
      </c>
      <c r="I14" s="229">
        <v>0</v>
      </c>
      <c r="J14" s="229">
        <v>0</v>
      </c>
      <c r="K14" s="229">
        <v>0</v>
      </c>
      <c r="L14" s="229">
        <v>0</v>
      </c>
      <c r="M14" s="229">
        <v>0</v>
      </c>
      <c r="N14" s="229">
        <v>2</v>
      </c>
      <c r="O14" s="143"/>
      <c r="P14" s="143"/>
      <c r="Q14" s="138"/>
      <c r="R14" s="144"/>
      <c r="S14" s="144"/>
      <c r="T14" s="144"/>
      <c r="U14" s="144"/>
      <c r="V14" s="144"/>
      <c r="W14" s="144"/>
      <c r="X14" s="144"/>
      <c r="Y14" s="144"/>
      <c r="Z14" s="144"/>
      <c r="AA14" s="144"/>
      <c r="AB14" s="144"/>
      <c r="AC14" s="144"/>
      <c r="AD14" s="144"/>
      <c r="AE14" s="144"/>
      <c r="AF14" s="144"/>
      <c r="AG14" s="144"/>
      <c r="AH14" s="144"/>
      <c r="AI14" s="144"/>
      <c r="AJ14" s="99"/>
    </row>
    <row r="15" spans="1:36" s="90" customFormat="1" x14ac:dyDescent="0.2">
      <c r="A15" s="386" t="s">
        <v>259</v>
      </c>
      <c r="B15" s="230" t="s">
        <v>4</v>
      </c>
      <c r="C15" s="230">
        <v>2</v>
      </c>
      <c r="D15" s="230">
        <v>0</v>
      </c>
      <c r="E15" s="230">
        <v>0</v>
      </c>
      <c r="F15" s="230">
        <v>0</v>
      </c>
      <c r="G15" s="230">
        <v>0</v>
      </c>
      <c r="H15" s="230">
        <v>1</v>
      </c>
      <c r="I15" s="230">
        <v>0</v>
      </c>
      <c r="J15" s="230">
        <v>0</v>
      </c>
      <c r="K15" s="230">
        <v>1</v>
      </c>
      <c r="L15" s="230">
        <v>0</v>
      </c>
      <c r="M15" s="230">
        <v>0</v>
      </c>
      <c r="N15" s="230">
        <v>0</v>
      </c>
      <c r="O15" s="143"/>
      <c r="P15" s="143"/>
      <c r="Q15" s="138"/>
      <c r="R15" s="144"/>
      <c r="S15" s="144"/>
      <c r="T15" s="144"/>
      <c r="U15" s="144"/>
      <c r="V15" s="144"/>
      <c r="W15" s="144"/>
      <c r="X15" s="144"/>
      <c r="Y15" s="144"/>
      <c r="Z15" s="144"/>
      <c r="AA15" s="144"/>
      <c r="AB15" s="144"/>
      <c r="AC15" s="144"/>
      <c r="AD15" s="144"/>
      <c r="AE15" s="144"/>
      <c r="AF15" s="144"/>
      <c r="AG15" s="144"/>
      <c r="AH15" s="144"/>
      <c r="AI15" s="144"/>
      <c r="AJ15" s="99"/>
    </row>
    <row r="16" spans="1:36" s="90" customFormat="1" x14ac:dyDescent="0.2">
      <c r="A16" s="405"/>
      <c r="B16" s="229" t="s">
        <v>117</v>
      </c>
      <c r="C16" s="230">
        <v>1</v>
      </c>
      <c r="D16" s="229">
        <v>0</v>
      </c>
      <c r="E16" s="229">
        <v>0</v>
      </c>
      <c r="F16" s="229">
        <v>0</v>
      </c>
      <c r="G16" s="229">
        <v>0</v>
      </c>
      <c r="H16" s="229">
        <v>1</v>
      </c>
      <c r="I16" s="229">
        <v>0</v>
      </c>
      <c r="J16" s="229">
        <v>0</v>
      </c>
      <c r="K16" s="229">
        <v>0</v>
      </c>
      <c r="L16" s="229">
        <v>0</v>
      </c>
      <c r="M16" s="229">
        <v>0</v>
      </c>
      <c r="N16" s="229">
        <v>0</v>
      </c>
      <c r="O16" s="143"/>
      <c r="P16" s="143"/>
      <c r="Q16" s="138"/>
      <c r="R16" s="144"/>
      <c r="S16" s="144"/>
      <c r="T16" s="144"/>
      <c r="U16" s="144"/>
      <c r="V16" s="144"/>
      <c r="W16" s="144"/>
      <c r="X16" s="144"/>
      <c r="Y16" s="144"/>
      <c r="Z16" s="144"/>
      <c r="AA16" s="144"/>
      <c r="AB16" s="144"/>
      <c r="AC16" s="144"/>
      <c r="AD16" s="144"/>
      <c r="AE16" s="144"/>
      <c r="AF16" s="144"/>
      <c r="AG16" s="144"/>
      <c r="AH16" s="144"/>
      <c r="AI16" s="144"/>
      <c r="AJ16" s="99"/>
    </row>
    <row r="17" spans="1:36" s="90" customFormat="1" x14ac:dyDescent="0.2">
      <c r="A17" s="354"/>
      <c r="B17" s="229" t="s">
        <v>275</v>
      </c>
      <c r="C17" s="230">
        <v>1</v>
      </c>
      <c r="D17" s="229">
        <v>0</v>
      </c>
      <c r="E17" s="229">
        <v>0</v>
      </c>
      <c r="F17" s="229">
        <v>0</v>
      </c>
      <c r="G17" s="229">
        <v>0</v>
      </c>
      <c r="H17" s="229">
        <v>0</v>
      </c>
      <c r="I17" s="229">
        <v>0</v>
      </c>
      <c r="J17" s="229">
        <v>0</v>
      </c>
      <c r="K17" s="229">
        <v>1</v>
      </c>
      <c r="L17" s="229">
        <v>0</v>
      </c>
      <c r="M17" s="229">
        <v>0</v>
      </c>
      <c r="N17" s="229">
        <v>0</v>
      </c>
      <c r="O17" s="143"/>
      <c r="P17" s="143"/>
      <c r="Q17" s="138"/>
      <c r="R17" s="144"/>
      <c r="S17" s="144"/>
      <c r="T17" s="144"/>
      <c r="U17" s="144"/>
      <c r="V17" s="144"/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99"/>
    </row>
    <row r="18" spans="1:36" s="90" customFormat="1" x14ac:dyDescent="0.2">
      <c r="A18" s="386" t="s">
        <v>267</v>
      </c>
      <c r="B18" s="230" t="s">
        <v>4</v>
      </c>
      <c r="C18" s="230">
        <v>20</v>
      </c>
      <c r="D18" s="230">
        <v>2</v>
      </c>
      <c r="E18" s="230">
        <v>1</v>
      </c>
      <c r="F18" s="230">
        <v>6</v>
      </c>
      <c r="G18" s="230">
        <v>1</v>
      </c>
      <c r="H18" s="230">
        <v>5</v>
      </c>
      <c r="I18" s="230">
        <v>2</v>
      </c>
      <c r="J18" s="230">
        <v>0</v>
      </c>
      <c r="K18" s="230">
        <v>0</v>
      </c>
      <c r="L18" s="230">
        <v>1</v>
      </c>
      <c r="M18" s="230">
        <v>1</v>
      </c>
      <c r="N18" s="230">
        <v>1</v>
      </c>
      <c r="O18" s="143"/>
      <c r="P18" s="143"/>
      <c r="Q18" s="138"/>
      <c r="R18" s="144"/>
      <c r="S18" s="144"/>
      <c r="T18" s="144"/>
      <c r="U18" s="144"/>
      <c r="V18" s="144"/>
      <c r="W18" s="144"/>
      <c r="X18" s="144"/>
      <c r="Y18" s="144"/>
      <c r="Z18" s="144"/>
      <c r="AA18" s="144"/>
      <c r="AB18" s="144"/>
      <c r="AC18" s="144"/>
      <c r="AD18" s="144"/>
      <c r="AE18" s="144"/>
      <c r="AF18" s="144"/>
      <c r="AG18" s="144"/>
      <c r="AH18" s="144"/>
      <c r="AI18" s="144"/>
      <c r="AJ18" s="99"/>
    </row>
    <row r="19" spans="1:36" s="90" customFormat="1" x14ac:dyDescent="0.2">
      <c r="A19" s="405"/>
      <c r="B19" s="229" t="s">
        <v>117</v>
      </c>
      <c r="C19" s="230">
        <v>15</v>
      </c>
      <c r="D19" s="229">
        <v>2</v>
      </c>
      <c r="E19" s="229">
        <v>1</v>
      </c>
      <c r="F19" s="229">
        <v>6</v>
      </c>
      <c r="G19" s="229">
        <v>1</v>
      </c>
      <c r="H19" s="229">
        <v>2</v>
      </c>
      <c r="I19" s="229">
        <v>0</v>
      </c>
      <c r="J19" s="229">
        <v>0</v>
      </c>
      <c r="K19" s="229">
        <v>0</v>
      </c>
      <c r="L19" s="229">
        <v>1</v>
      </c>
      <c r="M19" s="229">
        <v>1</v>
      </c>
      <c r="N19" s="229">
        <v>1</v>
      </c>
      <c r="O19" s="143"/>
      <c r="P19" s="143"/>
      <c r="Q19" s="138"/>
      <c r="R19" s="144"/>
      <c r="S19" s="144"/>
      <c r="T19" s="144"/>
      <c r="U19" s="144"/>
      <c r="V19" s="144"/>
      <c r="W19" s="144"/>
      <c r="X19" s="144"/>
      <c r="Y19" s="144"/>
      <c r="Z19" s="144"/>
      <c r="AA19" s="144"/>
      <c r="AB19" s="144"/>
      <c r="AC19" s="144"/>
      <c r="AD19" s="144"/>
      <c r="AE19" s="144"/>
      <c r="AF19" s="144"/>
      <c r="AG19" s="144"/>
      <c r="AH19" s="144"/>
      <c r="AI19" s="144"/>
      <c r="AJ19" s="99"/>
    </row>
    <row r="20" spans="1:36" s="90" customFormat="1" x14ac:dyDescent="0.2">
      <c r="A20" s="405"/>
      <c r="B20" s="229" t="s">
        <v>276</v>
      </c>
      <c r="C20" s="230">
        <v>3</v>
      </c>
      <c r="D20" s="229">
        <v>0</v>
      </c>
      <c r="E20" s="229">
        <v>0</v>
      </c>
      <c r="F20" s="229">
        <v>0</v>
      </c>
      <c r="G20" s="229">
        <v>0</v>
      </c>
      <c r="H20" s="229">
        <v>1</v>
      </c>
      <c r="I20" s="229">
        <v>2</v>
      </c>
      <c r="J20" s="229">
        <v>0</v>
      </c>
      <c r="K20" s="229">
        <v>0</v>
      </c>
      <c r="L20" s="229">
        <v>0</v>
      </c>
      <c r="M20" s="229">
        <v>0</v>
      </c>
      <c r="N20" s="229">
        <v>0</v>
      </c>
      <c r="O20" s="143"/>
      <c r="P20" s="143"/>
      <c r="Q20" s="138"/>
      <c r="R20" s="144"/>
      <c r="S20" s="144"/>
      <c r="T20" s="144"/>
      <c r="U20" s="144"/>
      <c r="V20" s="144"/>
      <c r="W20" s="144"/>
      <c r="X20" s="144"/>
      <c r="Y20" s="144"/>
      <c r="Z20" s="144"/>
      <c r="AA20" s="144"/>
      <c r="AB20" s="144"/>
      <c r="AC20" s="144"/>
      <c r="AD20" s="144"/>
      <c r="AE20" s="144"/>
      <c r="AF20" s="144"/>
      <c r="AG20" s="144"/>
      <c r="AH20" s="144"/>
      <c r="AI20" s="144"/>
      <c r="AJ20" s="99"/>
    </row>
    <row r="21" spans="1:36" s="90" customFormat="1" x14ac:dyDescent="0.2">
      <c r="A21" s="354"/>
      <c r="B21" s="229" t="s">
        <v>277</v>
      </c>
      <c r="C21" s="230">
        <v>2</v>
      </c>
      <c r="D21" s="229">
        <v>0</v>
      </c>
      <c r="E21" s="229">
        <v>0</v>
      </c>
      <c r="F21" s="229">
        <v>0</v>
      </c>
      <c r="G21" s="229">
        <v>0</v>
      </c>
      <c r="H21" s="229">
        <v>2</v>
      </c>
      <c r="I21" s="229">
        <v>0</v>
      </c>
      <c r="J21" s="229">
        <v>0</v>
      </c>
      <c r="K21" s="229">
        <v>0</v>
      </c>
      <c r="L21" s="229">
        <v>0</v>
      </c>
      <c r="M21" s="229">
        <v>0</v>
      </c>
      <c r="N21" s="229">
        <v>0</v>
      </c>
      <c r="O21" s="143"/>
      <c r="P21" s="143"/>
      <c r="Q21" s="138"/>
      <c r="R21" s="144"/>
      <c r="S21" s="144"/>
      <c r="T21" s="144"/>
      <c r="U21" s="144"/>
      <c r="V21" s="144"/>
      <c r="W21" s="144"/>
      <c r="X21" s="144"/>
      <c r="Y21" s="144"/>
      <c r="Z21" s="144"/>
      <c r="AA21" s="144"/>
      <c r="AB21" s="144"/>
      <c r="AC21" s="144"/>
      <c r="AD21" s="144"/>
      <c r="AE21" s="144"/>
      <c r="AF21" s="144"/>
      <c r="AG21" s="144"/>
      <c r="AH21" s="144"/>
      <c r="AI21" s="144"/>
      <c r="AJ21" s="99"/>
    </row>
    <row r="22" spans="1:36" s="90" customFormat="1" x14ac:dyDescent="0.2">
      <c r="A22" s="143"/>
      <c r="B22" s="143"/>
      <c r="C22" s="138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144"/>
      <c r="U22" s="144"/>
      <c r="V22" s="99"/>
    </row>
    <row r="23" spans="1:36" s="90" customFormat="1" x14ac:dyDescent="0.2">
      <c r="A23" s="143"/>
      <c r="B23" s="143"/>
      <c r="C23" s="138"/>
      <c r="D23" s="144"/>
      <c r="E23" s="144"/>
      <c r="F23" s="144"/>
      <c r="G23" s="144"/>
      <c r="H23" s="144"/>
      <c r="I23" s="144"/>
      <c r="J23" s="144"/>
      <c r="K23" s="144"/>
      <c r="L23" s="144"/>
      <c r="M23" s="144"/>
      <c r="N23" s="144"/>
      <c r="O23" s="144"/>
      <c r="P23" s="144"/>
      <c r="Q23" s="144"/>
      <c r="R23" s="144"/>
      <c r="S23" s="144"/>
      <c r="T23" s="144"/>
      <c r="U23" s="144"/>
      <c r="V23" s="99"/>
    </row>
    <row r="24" spans="1:36" s="90" customFormat="1" x14ac:dyDescent="0.2">
      <c r="A24" s="143"/>
      <c r="B24" s="143"/>
      <c r="C24" s="138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144"/>
      <c r="U24" s="144"/>
      <c r="V24" s="99"/>
    </row>
    <row r="25" spans="1:36" s="90" customFormat="1" x14ac:dyDescent="0.2">
      <c r="A25" s="143"/>
      <c r="B25" s="143"/>
      <c r="C25" s="138"/>
      <c r="D25" s="144"/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4"/>
      <c r="P25" s="144"/>
      <c r="Q25" s="144"/>
      <c r="R25" s="144"/>
      <c r="S25" s="144"/>
      <c r="T25" s="144"/>
      <c r="U25" s="144"/>
      <c r="V25" s="99"/>
    </row>
    <row r="26" spans="1:36" s="90" customFormat="1" x14ac:dyDescent="0.2">
      <c r="A26" s="143"/>
      <c r="B26" s="143"/>
      <c r="C26" s="138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144"/>
      <c r="U26" s="144"/>
      <c r="V26" s="99"/>
    </row>
    <row r="27" spans="1:36" s="90" customFormat="1" x14ac:dyDescent="0.2">
      <c r="A27" s="143"/>
      <c r="B27" s="143"/>
      <c r="C27" s="138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144"/>
      <c r="U27" s="144"/>
      <c r="V27" s="99"/>
    </row>
    <row r="28" spans="1:36" s="95" customFormat="1" x14ac:dyDescent="0.2">
      <c r="A28" s="143"/>
      <c r="B28" s="143"/>
      <c r="C28" s="138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144"/>
      <c r="U28" s="144"/>
      <c r="V28" s="99"/>
    </row>
    <row r="29" spans="1:36" s="95" customFormat="1" x14ac:dyDescent="0.2">
      <c r="A29" s="143"/>
      <c r="B29" s="143"/>
      <c r="C29" s="138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44"/>
      <c r="Q29" s="144"/>
      <c r="R29" s="144"/>
      <c r="S29" s="144"/>
      <c r="T29" s="144"/>
      <c r="U29" s="144"/>
      <c r="V29" s="99"/>
    </row>
    <row r="30" spans="1:36" s="95" customFormat="1" x14ac:dyDescent="0.2">
      <c r="A30" s="143"/>
      <c r="B30" s="143"/>
      <c r="C30" s="138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44"/>
      <c r="Q30" s="144"/>
      <c r="R30" s="144"/>
      <c r="S30" s="144"/>
      <c r="T30" s="144"/>
      <c r="U30" s="144"/>
      <c r="V30" s="99"/>
    </row>
    <row r="31" spans="1:36" s="90" customFormat="1" x14ac:dyDescent="0.2">
      <c r="A31" s="143"/>
      <c r="B31" s="143"/>
      <c r="C31" s="138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  <c r="P31" s="144"/>
      <c r="Q31" s="144"/>
      <c r="R31" s="144"/>
      <c r="S31" s="144"/>
      <c r="T31" s="144"/>
      <c r="U31" s="144"/>
      <c r="V31" s="99"/>
    </row>
    <row r="32" spans="1:36" s="95" customFormat="1" x14ac:dyDescent="0.2">
      <c r="A32" s="143"/>
      <c r="B32" s="143"/>
      <c r="C32" s="138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4"/>
      <c r="S32" s="144"/>
      <c r="T32" s="144"/>
      <c r="U32" s="144"/>
      <c r="V32" s="99"/>
    </row>
    <row r="33" spans="1:22" s="95" customFormat="1" x14ac:dyDescent="0.2">
      <c r="A33" s="143"/>
      <c r="B33" s="143"/>
      <c r="C33" s="138"/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  <c r="Q33" s="144"/>
      <c r="R33" s="144"/>
      <c r="S33" s="144"/>
      <c r="T33" s="144"/>
      <c r="U33" s="144"/>
      <c r="V33" s="99"/>
    </row>
    <row r="34" spans="1:22" s="95" customFormat="1" x14ac:dyDescent="0.2">
      <c r="A34" s="143"/>
      <c r="B34" s="143"/>
      <c r="C34" s="138"/>
      <c r="D34" s="144"/>
      <c r="E34" s="144"/>
      <c r="F34" s="144"/>
      <c r="G34" s="144"/>
      <c r="H34" s="144"/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4"/>
      <c r="U34" s="144"/>
      <c r="V34" s="99"/>
    </row>
    <row r="35" spans="1:22" s="90" customFormat="1" x14ac:dyDescent="0.2">
      <c r="A35" s="143"/>
      <c r="B35" s="143"/>
      <c r="C35" s="138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  <c r="S35" s="144"/>
      <c r="T35" s="144"/>
      <c r="U35" s="144"/>
      <c r="V35" s="99"/>
    </row>
    <row r="36" spans="1:22" s="90" customFormat="1" x14ac:dyDescent="0.2">
      <c r="A36" s="143"/>
      <c r="B36" s="143"/>
      <c r="C36" s="138"/>
      <c r="D36" s="144"/>
      <c r="E36" s="144"/>
      <c r="F36" s="144"/>
      <c r="G36" s="144"/>
      <c r="H36" s="144"/>
      <c r="I36" s="144"/>
      <c r="J36" s="144"/>
      <c r="K36" s="144"/>
      <c r="L36" s="144"/>
      <c r="M36" s="144"/>
      <c r="N36" s="144"/>
      <c r="O36" s="144"/>
      <c r="P36" s="144"/>
      <c r="Q36" s="144"/>
      <c r="R36" s="144"/>
      <c r="S36" s="144"/>
      <c r="T36" s="144"/>
      <c r="U36" s="144"/>
      <c r="V36" s="99"/>
    </row>
    <row r="37" spans="1:22" s="95" customFormat="1" x14ac:dyDescent="0.2">
      <c r="A37" s="143"/>
      <c r="B37" s="143"/>
      <c r="C37" s="138"/>
      <c r="D37" s="144"/>
      <c r="E37" s="144"/>
      <c r="F37" s="144"/>
      <c r="G37" s="144"/>
      <c r="H37" s="144"/>
      <c r="I37" s="144"/>
      <c r="J37" s="144"/>
      <c r="K37" s="144"/>
      <c r="L37" s="144"/>
      <c r="M37" s="144"/>
      <c r="N37" s="144"/>
      <c r="O37" s="144"/>
      <c r="P37" s="144"/>
      <c r="Q37" s="144"/>
      <c r="R37" s="144"/>
      <c r="S37" s="144"/>
      <c r="T37" s="144"/>
      <c r="U37" s="144"/>
      <c r="V37" s="99"/>
    </row>
    <row r="38" spans="1:22" s="95" customFormat="1" x14ac:dyDescent="0.2">
      <c r="A38" s="143"/>
      <c r="B38" s="143"/>
      <c r="C38" s="138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  <c r="O38" s="144"/>
      <c r="P38" s="144"/>
      <c r="Q38" s="144"/>
      <c r="R38" s="144"/>
      <c r="S38" s="144"/>
      <c r="T38" s="144"/>
      <c r="U38" s="144"/>
      <c r="V38" s="99"/>
    </row>
    <row r="39" spans="1:22" s="95" customFormat="1" x14ac:dyDescent="0.2">
      <c r="A39" s="143"/>
      <c r="B39" s="143"/>
      <c r="C39" s="138"/>
      <c r="D39" s="144"/>
      <c r="E39" s="144"/>
      <c r="F39" s="144"/>
      <c r="G39" s="144"/>
      <c r="H39" s="144"/>
      <c r="I39" s="144"/>
      <c r="J39" s="144"/>
      <c r="K39" s="144"/>
      <c r="L39" s="144"/>
      <c r="M39" s="144"/>
      <c r="N39" s="144"/>
      <c r="O39" s="144"/>
      <c r="P39" s="144"/>
      <c r="Q39" s="144"/>
      <c r="R39" s="144"/>
      <c r="S39" s="144"/>
      <c r="T39" s="144"/>
      <c r="U39" s="144"/>
      <c r="V39" s="99"/>
    </row>
    <row r="40" spans="1:22" s="90" customFormat="1" x14ac:dyDescent="0.2">
      <c r="A40" s="143"/>
      <c r="B40" s="143"/>
      <c r="C40" s="138"/>
      <c r="D40" s="144"/>
      <c r="E40" s="144"/>
      <c r="F40" s="144"/>
      <c r="G40" s="144"/>
      <c r="H40" s="144"/>
      <c r="I40" s="144"/>
      <c r="J40" s="144"/>
      <c r="K40" s="144"/>
      <c r="L40" s="144"/>
      <c r="M40" s="144"/>
      <c r="N40" s="144"/>
      <c r="O40" s="144"/>
      <c r="P40" s="144"/>
      <c r="Q40" s="144"/>
      <c r="R40" s="144"/>
      <c r="S40" s="144"/>
      <c r="T40" s="144"/>
      <c r="U40" s="144"/>
      <c r="V40" s="99"/>
    </row>
  </sheetData>
  <mergeCells count="12">
    <mergeCell ref="A18:A21"/>
    <mergeCell ref="A4:B5"/>
    <mergeCell ref="A7:A10"/>
    <mergeCell ref="A11:A14"/>
    <mergeCell ref="A15:A17"/>
    <mergeCell ref="A1:N1"/>
    <mergeCell ref="A2:N2"/>
    <mergeCell ref="C4:C5"/>
    <mergeCell ref="E4:F4"/>
    <mergeCell ref="A3:N3"/>
    <mergeCell ref="H4:I4"/>
    <mergeCell ref="J4:K4"/>
  </mergeCells>
  <phoneticPr fontId="1" type="noConversion"/>
  <hyperlinks>
    <hyperlink ref="P1" location="INDEX!A1" display="Back to Index" xr:uid="{26B8FE95-0271-400A-8397-A4960F3C82FD}"/>
  </hyperlinks>
  <printOptions horizontalCentered="1" gridLines="1"/>
  <pageMargins left="0.25" right="0.25" top="0.75" bottom="0.75" header="0.5" footer="0.5"/>
  <pageSetup paperSize="5" scale="93" fitToHeight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2">
    <pageSetUpPr fitToPage="1"/>
  </sheetPr>
  <dimension ref="A1:AA75"/>
  <sheetViews>
    <sheetView zoomScaleNormal="100" workbookViewId="0">
      <selection activeCell="Y1" sqref="Y1"/>
    </sheetView>
  </sheetViews>
  <sheetFormatPr defaultColWidth="9.28515625" defaultRowHeight="12.75" x14ac:dyDescent="0.2"/>
  <cols>
    <col min="1" max="1" width="29.7109375" style="20" bestFit="1" customWidth="1"/>
    <col min="2" max="2" width="46" style="20" bestFit="1" customWidth="1"/>
    <col min="3" max="3" width="4.85546875" style="21" bestFit="1" customWidth="1"/>
    <col min="4" max="4" width="12.140625" style="22" customWidth="1"/>
    <col min="5" max="5" width="5.5703125" style="22" bestFit="1" customWidth="1"/>
    <col min="6" max="6" width="7.7109375" style="22" bestFit="1" customWidth="1"/>
    <col min="7" max="7" width="7.7109375" style="22" customWidth="1"/>
    <col min="8" max="8" width="7.7109375" style="22" bestFit="1" customWidth="1"/>
    <col min="9" max="9" width="8.28515625" style="22" customWidth="1"/>
    <col min="10" max="10" width="5.5703125" style="22" bestFit="1" customWidth="1"/>
    <col min="11" max="11" width="7.7109375" style="22" bestFit="1" customWidth="1"/>
    <col min="12" max="12" width="11.140625" style="22" customWidth="1"/>
    <col min="13" max="13" width="5.5703125" style="22" bestFit="1" customWidth="1"/>
    <col min="14" max="14" width="7.7109375" style="144" bestFit="1" customWidth="1"/>
    <col min="15" max="15" width="5.5703125" style="144" bestFit="1" customWidth="1"/>
    <col min="16" max="16" width="7.7109375" style="144" bestFit="1" customWidth="1"/>
    <col min="17" max="17" width="5.5703125" style="144" bestFit="1" customWidth="1"/>
    <col min="18" max="18" width="7.7109375" style="144" bestFit="1" customWidth="1"/>
    <col min="19" max="19" width="5.5703125" style="144" bestFit="1" customWidth="1"/>
    <col min="20" max="20" width="7.7109375" style="144" bestFit="1" customWidth="1"/>
    <col min="21" max="21" width="5.5703125" style="144" bestFit="1" customWidth="1"/>
    <col min="22" max="22" width="7.7109375" style="2" bestFit="1" customWidth="1"/>
    <col min="23" max="23" width="8.28515625" style="2" customWidth="1"/>
    <col min="24" max="24" width="9.85546875" style="2" bestFit="1" customWidth="1"/>
    <col min="25" max="25" width="12.28515625" style="2" customWidth="1"/>
    <col min="26" max="26" width="9.85546875" style="2" customWidth="1"/>
    <col min="27" max="27" width="10" style="2" customWidth="1"/>
    <col min="28" max="16384" width="9.28515625" style="2"/>
  </cols>
  <sheetData>
    <row r="1" spans="1:27" s="7" customFormat="1" ht="18.75" x14ac:dyDescent="0.2">
      <c r="A1" s="338" t="s">
        <v>278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8"/>
      <c r="R1" s="338"/>
      <c r="S1" s="338"/>
      <c r="T1" s="338"/>
      <c r="U1" s="338"/>
      <c r="V1" s="338"/>
      <c r="Y1" s="333" t="s">
        <v>409</v>
      </c>
    </row>
    <row r="2" spans="1:27" s="7" customFormat="1" ht="18.75" x14ac:dyDescent="0.2">
      <c r="A2" s="338" t="s">
        <v>1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</row>
    <row r="3" spans="1:27" s="7" customFormat="1" ht="18.75" x14ac:dyDescent="0.2">
      <c r="A3" s="339" t="s">
        <v>279</v>
      </c>
      <c r="B3" s="339"/>
      <c r="C3" s="339"/>
      <c r="D3" s="339"/>
      <c r="E3" s="339"/>
      <c r="F3" s="339"/>
      <c r="G3" s="339"/>
      <c r="H3" s="339"/>
      <c r="I3" s="339"/>
      <c r="J3" s="339"/>
      <c r="K3" s="339"/>
      <c r="L3" s="339"/>
      <c r="M3" s="339"/>
      <c r="N3" s="339"/>
      <c r="O3" s="339"/>
      <c r="P3" s="339"/>
      <c r="Q3" s="339"/>
      <c r="R3" s="339"/>
      <c r="S3" s="339"/>
      <c r="T3" s="339"/>
      <c r="U3" s="339"/>
      <c r="V3" s="339"/>
    </row>
    <row r="4" spans="1:27" s="10" customFormat="1" ht="51" x14ac:dyDescent="0.2">
      <c r="A4" s="353" t="s">
        <v>236</v>
      </c>
      <c r="B4" s="389"/>
      <c r="C4" s="355" t="s">
        <v>4</v>
      </c>
      <c r="D4" s="225" t="s">
        <v>228</v>
      </c>
      <c r="E4" s="355" t="s">
        <v>216</v>
      </c>
      <c r="F4" s="356"/>
      <c r="G4" s="352"/>
      <c r="H4" s="355" t="s">
        <v>117</v>
      </c>
      <c r="I4" s="352"/>
      <c r="J4" s="355" t="s">
        <v>229</v>
      </c>
      <c r="K4" s="352"/>
      <c r="L4" s="225" t="s">
        <v>217</v>
      </c>
      <c r="M4" s="355" t="s">
        <v>218</v>
      </c>
      <c r="N4" s="352"/>
      <c r="O4" s="355" t="s">
        <v>230</v>
      </c>
      <c r="P4" s="352"/>
      <c r="Q4" s="355" t="s">
        <v>219</v>
      </c>
      <c r="R4" s="352"/>
      <c r="S4" s="355" t="s">
        <v>231</v>
      </c>
      <c r="T4" s="352"/>
      <c r="U4" s="355" t="s">
        <v>220</v>
      </c>
      <c r="V4" s="356"/>
      <c r="W4" s="352"/>
      <c r="X4" s="225" t="s">
        <v>221</v>
      </c>
      <c r="Y4" s="225" t="s">
        <v>232</v>
      </c>
      <c r="Z4" s="225" t="s">
        <v>222</v>
      </c>
      <c r="AA4" s="225" t="s">
        <v>233</v>
      </c>
    </row>
    <row r="5" spans="1:27" s="10" customFormat="1" ht="38.25" x14ac:dyDescent="0.2">
      <c r="A5" s="403"/>
      <c r="B5" s="385"/>
      <c r="C5" s="354"/>
      <c r="D5" s="225" t="s">
        <v>224</v>
      </c>
      <c r="E5" s="225" t="s">
        <v>224</v>
      </c>
      <c r="F5" s="225" t="s">
        <v>223</v>
      </c>
      <c r="G5" s="225" t="s">
        <v>130</v>
      </c>
      <c r="H5" s="225" t="s">
        <v>223</v>
      </c>
      <c r="I5" s="225" t="s">
        <v>130</v>
      </c>
      <c r="J5" s="225" t="s">
        <v>224</v>
      </c>
      <c r="K5" s="225" t="s">
        <v>223</v>
      </c>
      <c r="L5" s="225" t="s">
        <v>224</v>
      </c>
      <c r="M5" s="225" t="s">
        <v>224</v>
      </c>
      <c r="N5" s="225" t="s">
        <v>223</v>
      </c>
      <c r="O5" s="225" t="s">
        <v>224</v>
      </c>
      <c r="P5" s="225" t="s">
        <v>223</v>
      </c>
      <c r="Q5" s="225" t="s">
        <v>224</v>
      </c>
      <c r="R5" s="225" t="s">
        <v>223</v>
      </c>
      <c r="S5" s="225" t="s">
        <v>224</v>
      </c>
      <c r="T5" s="225" t="s">
        <v>223</v>
      </c>
      <c r="U5" s="225" t="s">
        <v>224</v>
      </c>
      <c r="V5" s="225" t="s">
        <v>223</v>
      </c>
      <c r="W5" s="225" t="s">
        <v>130</v>
      </c>
      <c r="X5" s="225" t="s">
        <v>223</v>
      </c>
      <c r="Y5" s="225" t="s">
        <v>223</v>
      </c>
      <c r="Z5" s="225" t="s">
        <v>225</v>
      </c>
      <c r="AA5" s="225" t="s">
        <v>223</v>
      </c>
    </row>
    <row r="6" spans="1:27" s="3" customFormat="1" x14ac:dyDescent="0.2">
      <c r="A6" s="230" t="s">
        <v>271</v>
      </c>
      <c r="B6" s="230" t="s">
        <v>4</v>
      </c>
      <c r="C6" s="230">
        <v>480</v>
      </c>
      <c r="D6" s="230">
        <v>3</v>
      </c>
      <c r="E6" s="230">
        <v>7</v>
      </c>
      <c r="F6" s="230">
        <v>7</v>
      </c>
      <c r="G6" s="230">
        <v>1</v>
      </c>
      <c r="H6" s="230">
        <v>3</v>
      </c>
      <c r="I6" s="230">
        <v>11</v>
      </c>
      <c r="J6" s="230">
        <v>12</v>
      </c>
      <c r="K6" s="230">
        <v>4</v>
      </c>
      <c r="L6" s="230">
        <v>3</v>
      </c>
      <c r="M6" s="230">
        <v>220</v>
      </c>
      <c r="N6" s="230">
        <v>54</v>
      </c>
      <c r="O6" s="230">
        <v>14</v>
      </c>
      <c r="P6" s="230">
        <v>24</v>
      </c>
      <c r="Q6" s="230">
        <v>3</v>
      </c>
      <c r="R6" s="230">
        <v>7</v>
      </c>
      <c r="S6" s="230">
        <v>5</v>
      </c>
      <c r="T6" s="230">
        <v>2</v>
      </c>
      <c r="U6" s="230">
        <v>18</v>
      </c>
      <c r="V6" s="230">
        <v>30</v>
      </c>
      <c r="W6" s="230">
        <v>1</v>
      </c>
      <c r="X6" s="230">
        <v>3</v>
      </c>
      <c r="Y6" s="230">
        <v>1</v>
      </c>
      <c r="Z6" s="230">
        <v>45</v>
      </c>
      <c r="AA6" s="230">
        <v>2</v>
      </c>
    </row>
    <row r="7" spans="1:27" s="3" customFormat="1" x14ac:dyDescent="0.2">
      <c r="A7" s="386" t="s">
        <v>237</v>
      </c>
      <c r="B7" s="230" t="s">
        <v>4</v>
      </c>
      <c r="C7" s="230">
        <v>8</v>
      </c>
      <c r="D7" s="230">
        <v>0</v>
      </c>
      <c r="E7" s="230">
        <v>0</v>
      </c>
      <c r="F7" s="230">
        <v>0</v>
      </c>
      <c r="G7" s="230">
        <v>0</v>
      </c>
      <c r="H7" s="230">
        <v>0</v>
      </c>
      <c r="I7" s="230">
        <v>0</v>
      </c>
      <c r="J7" s="230">
        <v>0</v>
      </c>
      <c r="K7" s="230">
        <v>0</v>
      </c>
      <c r="L7" s="230">
        <v>0</v>
      </c>
      <c r="M7" s="230">
        <v>0</v>
      </c>
      <c r="N7" s="230">
        <v>0</v>
      </c>
      <c r="O7" s="230">
        <v>0</v>
      </c>
      <c r="P7" s="230">
        <v>2</v>
      </c>
      <c r="Q7" s="230">
        <v>0</v>
      </c>
      <c r="R7" s="230">
        <v>0</v>
      </c>
      <c r="S7" s="230">
        <v>0</v>
      </c>
      <c r="T7" s="230">
        <v>0</v>
      </c>
      <c r="U7" s="230">
        <v>2</v>
      </c>
      <c r="V7" s="230">
        <v>3</v>
      </c>
      <c r="W7" s="230">
        <v>0</v>
      </c>
      <c r="X7" s="230">
        <v>0</v>
      </c>
      <c r="Y7" s="230">
        <v>0</v>
      </c>
      <c r="Z7" s="230">
        <v>1</v>
      </c>
      <c r="AA7" s="230">
        <v>0</v>
      </c>
    </row>
    <row r="8" spans="1:27" s="3" customFormat="1" x14ac:dyDescent="0.2">
      <c r="A8" s="405"/>
      <c r="B8" s="229" t="s">
        <v>280</v>
      </c>
      <c r="C8" s="230">
        <v>6</v>
      </c>
      <c r="D8" s="229">
        <v>0</v>
      </c>
      <c r="E8" s="229">
        <v>0</v>
      </c>
      <c r="F8" s="229">
        <v>0</v>
      </c>
      <c r="G8" s="229">
        <v>0</v>
      </c>
      <c r="H8" s="229">
        <v>0</v>
      </c>
      <c r="I8" s="229">
        <v>0</v>
      </c>
      <c r="J8" s="229">
        <v>0</v>
      </c>
      <c r="K8" s="229">
        <v>0</v>
      </c>
      <c r="L8" s="229">
        <v>0</v>
      </c>
      <c r="M8" s="229">
        <v>0</v>
      </c>
      <c r="N8" s="229">
        <v>0</v>
      </c>
      <c r="O8" s="229">
        <v>0</v>
      </c>
      <c r="P8" s="229">
        <v>2</v>
      </c>
      <c r="Q8" s="229">
        <v>0</v>
      </c>
      <c r="R8" s="229">
        <v>0</v>
      </c>
      <c r="S8" s="229">
        <v>0</v>
      </c>
      <c r="T8" s="229">
        <v>0</v>
      </c>
      <c r="U8" s="229">
        <v>1</v>
      </c>
      <c r="V8" s="229">
        <v>3</v>
      </c>
      <c r="W8" s="229">
        <v>0</v>
      </c>
      <c r="X8" s="229">
        <v>0</v>
      </c>
      <c r="Y8" s="229">
        <v>0</v>
      </c>
      <c r="Z8" s="229">
        <v>0</v>
      </c>
      <c r="AA8" s="229">
        <v>0</v>
      </c>
    </row>
    <row r="9" spans="1:27" s="3" customFormat="1" x14ac:dyDescent="0.2">
      <c r="A9" s="405"/>
      <c r="B9" s="229" t="s">
        <v>281</v>
      </c>
      <c r="C9" s="230">
        <v>1</v>
      </c>
      <c r="D9" s="229">
        <v>0</v>
      </c>
      <c r="E9" s="229">
        <v>0</v>
      </c>
      <c r="F9" s="229">
        <v>0</v>
      </c>
      <c r="G9" s="229">
        <v>0</v>
      </c>
      <c r="H9" s="229">
        <v>0</v>
      </c>
      <c r="I9" s="229">
        <v>0</v>
      </c>
      <c r="J9" s="229">
        <v>0</v>
      </c>
      <c r="K9" s="229">
        <v>0</v>
      </c>
      <c r="L9" s="229">
        <v>0</v>
      </c>
      <c r="M9" s="229">
        <v>0</v>
      </c>
      <c r="N9" s="229">
        <v>0</v>
      </c>
      <c r="O9" s="229">
        <v>0</v>
      </c>
      <c r="P9" s="229">
        <v>0</v>
      </c>
      <c r="Q9" s="229">
        <v>0</v>
      </c>
      <c r="R9" s="229">
        <v>0</v>
      </c>
      <c r="S9" s="229">
        <v>0</v>
      </c>
      <c r="T9" s="229">
        <v>0</v>
      </c>
      <c r="U9" s="229">
        <v>1</v>
      </c>
      <c r="V9" s="229">
        <v>0</v>
      </c>
      <c r="W9" s="229">
        <v>0</v>
      </c>
      <c r="X9" s="229">
        <v>0</v>
      </c>
      <c r="Y9" s="229">
        <v>0</v>
      </c>
      <c r="Z9" s="229">
        <v>0</v>
      </c>
      <c r="AA9" s="229">
        <v>0</v>
      </c>
    </row>
    <row r="10" spans="1:27" s="3" customFormat="1" x14ac:dyDescent="0.2">
      <c r="A10" s="354"/>
      <c r="B10" s="327" t="s">
        <v>282</v>
      </c>
      <c r="C10" s="230">
        <v>1</v>
      </c>
      <c r="D10" s="229">
        <v>0</v>
      </c>
      <c r="E10" s="229">
        <v>0</v>
      </c>
      <c r="F10" s="229">
        <v>0</v>
      </c>
      <c r="G10" s="229">
        <v>0</v>
      </c>
      <c r="H10" s="229">
        <v>0</v>
      </c>
      <c r="I10" s="229">
        <v>0</v>
      </c>
      <c r="J10" s="229">
        <v>0</v>
      </c>
      <c r="K10" s="229">
        <v>0</v>
      </c>
      <c r="L10" s="229">
        <v>0</v>
      </c>
      <c r="M10" s="229">
        <v>0</v>
      </c>
      <c r="N10" s="229">
        <v>0</v>
      </c>
      <c r="O10" s="229">
        <v>0</v>
      </c>
      <c r="P10" s="229">
        <v>0</v>
      </c>
      <c r="Q10" s="229">
        <v>0</v>
      </c>
      <c r="R10" s="229">
        <v>0</v>
      </c>
      <c r="S10" s="229">
        <v>0</v>
      </c>
      <c r="T10" s="229">
        <v>0</v>
      </c>
      <c r="U10" s="229">
        <v>0</v>
      </c>
      <c r="V10" s="229">
        <v>0</v>
      </c>
      <c r="W10" s="229">
        <v>0</v>
      </c>
      <c r="X10" s="229">
        <v>0</v>
      </c>
      <c r="Y10" s="229">
        <v>0</v>
      </c>
      <c r="Z10" s="229">
        <v>1</v>
      </c>
      <c r="AA10" s="229">
        <v>0</v>
      </c>
    </row>
    <row r="11" spans="1:27" s="3" customFormat="1" x14ac:dyDescent="0.2">
      <c r="A11" s="386" t="s">
        <v>238</v>
      </c>
      <c r="B11" s="230" t="s">
        <v>4</v>
      </c>
      <c r="C11" s="230">
        <v>19</v>
      </c>
      <c r="D11" s="230">
        <v>0</v>
      </c>
      <c r="E11" s="230">
        <v>0</v>
      </c>
      <c r="F11" s="230">
        <v>0</v>
      </c>
      <c r="G11" s="230">
        <v>0</v>
      </c>
      <c r="H11" s="230">
        <v>0</v>
      </c>
      <c r="I11" s="230">
        <v>0</v>
      </c>
      <c r="J11" s="230">
        <v>1</v>
      </c>
      <c r="K11" s="230">
        <v>0</v>
      </c>
      <c r="L11" s="230">
        <v>0</v>
      </c>
      <c r="M11" s="230">
        <v>7</v>
      </c>
      <c r="N11" s="230">
        <v>1</v>
      </c>
      <c r="O11" s="230">
        <v>0</v>
      </c>
      <c r="P11" s="230">
        <v>3</v>
      </c>
      <c r="Q11" s="230">
        <v>0</v>
      </c>
      <c r="R11" s="230">
        <v>0</v>
      </c>
      <c r="S11" s="230">
        <v>0</v>
      </c>
      <c r="T11" s="230">
        <v>0</v>
      </c>
      <c r="U11" s="230">
        <v>0</v>
      </c>
      <c r="V11" s="230">
        <v>3</v>
      </c>
      <c r="W11" s="230">
        <v>0</v>
      </c>
      <c r="X11" s="230">
        <v>1</v>
      </c>
      <c r="Y11" s="230">
        <v>0</v>
      </c>
      <c r="Z11" s="230">
        <v>3</v>
      </c>
      <c r="AA11" s="230">
        <v>0</v>
      </c>
    </row>
    <row r="12" spans="1:27" s="3" customFormat="1" x14ac:dyDescent="0.2">
      <c r="A12" s="405"/>
      <c r="B12" s="229" t="s">
        <v>283</v>
      </c>
      <c r="C12" s="230">
        <v>6</v>
      </c>
      <c r="D12" s="229">
        <v>0</v>
      </c>
      <c r="E12" s="229">
        <v>0</v>
      </c>
      <c r="F12" s="229">
        <v>0</v>
      </c>
      <c r="G12" s="229">
        <v>0</v>
      </c>
      <c r="H12" s="229">
        <v>0</v>
      </c>
      <c r="I12" s="229">
        <v>0</v>
      </c>
      <c r="J12" s="229">
        <v>1</v>
      </c>
      <c r="K12" s="229">
        <v>0</v>
      </c>
      <c r="L12" s="229">
        <v>0</v>
      </c>
      <c r="M12" s="229">
        <v>4</v>
      </c>
      <c r="N12" s="229">
        <v>1</v>
      </c>
      <c r="O12" s="229">
        <v>0</v>
      </c>
      <c r="P12" s="229">
        <v>0</v>
      </c>
      <c r="Q12" s="229">
        <v>0</v>
      </c>
      <c r="R12" s="229">
        <v>0</v>
      </c>
      <c r="S12" s="229">
        <v>0</v>
      </c>
      <c r="T12" s="229">
        <v>0</v>
      </c>
      <c r="U12" s="229">
        <v>0</v>
      </c>
      <c r="V12" s="229">
        <v>0</v>
      </c>
      <c r="W12" s="229">
        <v>0</v>
      </c>
      <c r="X12" s="229">
        <v>0</v>
      </c>
      <c r="Y12" s="229">
        <v>0</v>
      </c>
      <c r="Z12" s="229">
        <v>0</v>
      </c>
      <c r="AA12" s="229">
        <v>0</v>
      </c>
    </row>
    <row r="13" spans="1:27" s="3" customFormat="1" x14ac:dyDescent="0.2">
      <c r="A13" s="405"/>
      <c r="B13" s="229" t="s">
        <v>117</v>
      </c>
      <c r="C13" s="230">
        <v>3</v>
      </c>
      <c r="D13" s="229">
        <v>0</v>
      </c>
      <c r="E13" s="229">
        <v>0</v>
      </c>
      <c r="F13" s="229">
        <v>0</v>
      </c>
      <c r="G13" s="229">
        <v>0</v>
      </c>
      <c r="H13" s="229">
        <v>0</v>
      </c>
      <c r="I13" s="229">
        <v>0</v>
      </c>
      <c r="J13" s="229">
        <v>0</v>
      </c>
      <c r="K13" s="229">
        <v>0</v>
      </c>
      <c r="L13" s="229">
        <v>0</v>
      </c>
      <c r="M13" s="229">
        <v>1</v>
      </c>
      <c r="N13" s="229">
        <v>0</v>
      </c>
      <c r="O13" s="229">
        <v>0</v>
      </c>
      <c r="P13" s="229">
        <v>0</v>
      </c>
      <c r="Q13" s="229">
        <v>0</v>
      </c>
      <c r="R13" s="229">
        <v>0</v>
      </c>
      <c r="S13" s="229">
        <v>0</v>
      </c>
      <c r="T13" s="229">
        <v>0</v>
      </c>
      <c r="U13" s="229">
        <v>0</v>
      </c>
      <c r="V13" s="229">
        <v>1</v>
      </c>
      <c r="W13" s="229">
        <v>0</v>
      </c>
      <c r="X13" s="229">
        <v>0</v>
      </c>
      <c r="Y13" s="229">
        <v>0</v>
      </c>
      <c r="Z13" s="229">
        <v>1</v>
      </c>
      <c r="AA13" s="229">
        <v>0</v>
      </c>
    </row>
    <row r="14" spans="1:27" s="90" customFormat="1" ht="25.5" x14ac:dyDescent="0.2">
      <c r="A14" s="405"/>
      <c r="B14" s="229" t="s">
        <v>272</v>
      </c>
      <c r="C14" s="230">
        <v>7</v>
      </c>
      <c r="D14" s="229">
        <v>0</v>
      </c>
      <c r="E14" s="229">
        <v>0</v>
      </c>
      <c r="F14" s="229">
        <v>0</v>
      </c>
      <c r="G14" s="229">
        <v>0</v>
      </c>
      <c r="H14" s="229">
        <v>0</v>
      </c>
      <c r="I14" s="229">
        <v>0</v>
      </c>
      <c r="J14" s="229">
        <v>0</v>
      </c>
      <c r="K14" s="229">
        <v>0</v>
      </c>
      <c r="L14" s="229">
        <v>0</v>
      </c>
      <c r="M14" s="229">
        <v>0</v>
      </c>
      <c r="N14" s="229">
        <v>0</v>
      </c>
      <c r="O14" s="229">
        <v>0</v>
      </c>
      <c r="P14" s="229">
        <v>3</v>
      </c>
      <c r="Q14" s="229">
        <v>0</v>
      </c>
      <c r="R14" s="229">
        <v>0</v>
      </c>
      <c r="S14" s="229">
        <v>0</v>
      </c>
      <c r="T14" s="229">
        <v>0</v>
      </c>
      <c r="U14" s="229">
        <v>0</v>
      </c>
      <c r="V14" s="229">
        <v>2</v>
      </c>
      <c r="W14" s="229">
        <v>0</v>
      </c>
      <c r="X14" s="229">
        <v>0</v>
      </c>
      <c r="Y14" s="229">
        <v>0</v>
      </c>
      <c r="Z14" s="229">
        <v>2</v>
      </c>
      <c r="AA14" s="229">
        <v>0</v>
      </c>
    </row>
    <row r="15" spans="1:27" s="3" customFormat="1" x14ac:dyDescent="0.2">
      <c r="A15" s="405"/>
      <c r="B15" s="229" t="s">
        <v>151</v>
      </c>
      <c r="C15" s="230">
        <v>2</v>
      </c>
      <c r="D15" s="229">
        <v>0</v>
      </c>
      <c r="E15" s="229">
        <v>0</v>
      </c>
      <c r="F15" s="229">
        <v>0</v>
      </c>
      <c r="G15" s="229">
        <v>0</v>
      </c>
      <c r="H15" s="229">
        <v>0</v>
      </c>
      <c r="I15" s="229">
        <v>0</v>
      </c>
      <c r="J15" s="229">
        <v>0</v>
      </c>
      <c r="K15" s="229">
        <v>0</v>
      </c>
      <c r="L15" s="229">
        <v>0</v>
      </c>
      <c r="M15" s="229">
        <v>1</v>
      </c>
      <c r="N15" s="229">
        <v>0</v>
      </c>
      <c r="O15" s="229">
        <v>0</v>
      </c>
      <c r="P15" s="229">
        <v>0</v>
      </c>
      <c r="Q15" s="229">
        <v>0</v>
      </c>
      <c r="R15" s="229">
        <v>0</v>
      </c>
      <c r="S15" s="229">
        <v>0</v>
      </c>
      <c r="T15" s="229">
        <v>0</v>
      </c>
      <c r="U15" s="229">
        <v>0</v>
      </c>
      <c r="V15" s="229">
        <v>0</v>
      </c>
      <c r="W15" s="229">
        <v>0</v>
      </c>
      <c r="X15" s="229">
        <v>1</v>
      </c>
      <c r="Y15" s="229">
        <v>0</v>
      </c>
      <c r="Z15" s="229">
        <v>0</v>
      </c>
      <c r="AA15" s="229">
        <v>0</v>
      </c>
    </row>
    <row r="16" spans="1:27" s="3" customFormat="1" x14ac:dyDescent="0.2">
      <c r="A16" s="354"/>
      <c r="B16" s="229" t="s">
        <v>284</v>
      </c>
      <c r="C16" s="230">
        <v>1</v>
      </c>
      <c r="D16" s="229">
        <v>0</v>
      </c>
      <c r="E16" s="229">
        <v>0</v>
      </c>
      <c r="F16" s="229">
        <v>0</v>
      </c>
      <c r="G16" s="229">
        <v>0</v>
      </c>
      <c r="H16" s="229">
        <v>0</v>
      </c>
      <c r="I16" s="229">
        <v>0</v>
      </c>
      <c r="J16" s="229">
        <v>0</v>
      </c>
      <c r="K16" s="229">
        <v>0</v>
      </c>
      <c r="L16" s="229">
        <v>0</v>
      </c>
      <c r="M16" s="229">
        <v>1</v>
      </c>
      <c r="N16" s="229">
        <v>0</v>
      </c>
      <c r="O16" s="229">
        <v>0</v>
      </c>
      <c r="P16" s="229">
        <v>0</v>
      </c>
      <c r="Q16" s="229">
        <v>0</v>
      </c>
      <c r="R16" s="229">
        <v>0</v>
      </c>
      <c r="S16" s="229">
        <v>0</v>
      </c>
      <c r="T16" s="229">
        <v>0</v>
      </c>
      <c r="U16" s="229">
        <v>0</v>
      </c>
      <c r="V16" s="229">
        <v>0</v>
      </c>
      <c r="W16" s="229">
        <v>0</v>
      </c>
      <c r="X16" s="229">
        <v>0</v>
      </c>
      <c r="Y16" s="229">
        <v>0</v>
      </c>
      <c r="Z16" s="229">
        <v>0</v>
      </c>
      <c r="AA16" s="229">
        <v>0</v>
      </c>
    </row>
    <row r="17" spans="1:27" s="3" customFormat="1" x14ac:dyDescent="0.2">
      <c r="A17" s="386" t="s">
        <v>244</v>
      </c>
      <c r="B17" s="230" t="s">
        <v>4</v>
      </c>
      <c r="C17" s="230">
        <v>13</v>
      </c>
      <c r="D17" s="230">
        <v>0</v>
      </c>
      <c r="E17" s="230">
        <v>0</v>
      </c>
      <c r="F17" s="230">
        <v>0</v>
      </c>
      <c r="G17" s="230">
        <v>0</v>
      </c>
      <c r="H17" s="230">
        <v>1</v>
      </c>
      <c r="I17" s="230">
        <v>0</v>
      </c>
      <c r="J17" s="230">
        <v>0</v>
      </c>
      <c r="K17" s="230">
        <v>0</v>
      </c>
      <c r="L17" s="230">
        <v>0</v>
      </c>
      <c r="M17" s="230">
        <v>0</v>
      </c>
      <c r="N17" s="230">
        <v>3</v>
      </c>
      <c r="O17" s="230">
        <v>0</v>
      </c>
      <c r="P17" s="230">
        <v>4</v>
      </c>
      <c r="Q17" s="230">
        <v>0</v>
      </c>
      <c r="R17" s="230">
        <v>1</v>
      </c>
      <c r="S17" s="230">
        <v>0</v>
      </c>
      <c r="T17" s="230">
        <v>0</v>
      </c>
      <c r="U17" s="230">
        <v>0</v>
      </c>
      <c r="V17" s="230">
        <v>3</v>
      </c>
      <c r="W17" s="230">
        <v>0</v>
      </c>
      <c r="X17" s="230">
        <v>0</v>
      </c>
      <c r="Y17" s="230">
        <v>0</v>
      </c>
      <c r="Z17" s="230">
        <v>1</v>
      </c>
      <c r="AA17" s="230">
        <v>0</v>
      </c>
    </row>
    <row r="18" spans="1:27" s="3" customFormat="1" x14ac:dyDescent="0.2">
      <c r="A18" s="405"/>
      <c r="B18" s="229" t="s">
        <v>285</v>
      </c>
      <c r="C18" s="230">
        <v>1</v>
      </c>
      <c r="D18" s="229">
        <v>0</v>
      </c>
      <c r="E18" s="229">
        <v>0</v>
      </c>
      <c r="F18" s="229">
        <v>0</v>
      </c>
      <c r="G18" s="229">
        <v>0</v>
      </c>
      <c r="H18" s="229">
        <v>0</v>
      </c>
      <c r="I18" s="229">
        <v>0</v>
      </c>
      <c r="J18" s="229">
        <v>0</v>
      </c>
      <c r="K18" s="229">
        <v>0</v>
      </c>
      <c r="L18" s="229">
        <v>0</v>
      </c>
      <c r="M18" s="229">
        <v>0</v>
      </c>
      <c r="N18" s="229">
        <v>0</v>
      </c>
      <c r="O18" s="229">
        <v>0</v>
      </c>
      <c r="P18" s="229">
        <v>0</v>
      </c>
      <c r="Q18" s="229">
        <v>0</v>
      </c>
      <c r="R18" s="229">
        <v>0</v>
      </c>
      <c r="S18" s="229">
        <v>0</v>
      </c>
      <c r="T18" s="229">
        <v>0</v>
      </c>
      <c r="U18" s="229">
        <v>0</v>
      </c>
      <c r="V18" s="229">
        <v>1</v>
      </c>
      <c r="W18" s="229">
        <v>0</v>
      </c>
      <c r="X18" s="229">
        <v>0</v>
      </c>
      <c r="Y18" s="229">
        <v>0</v>
      </c>
      <c r="Z18" s="229">
        <v>0</v>
      </c>
      <c r="AA18" s="229">
        <v>0</v>
      </c>
    </row>
    <row r="19" spans="1:27" s="3" customFormat="1" x14ac:dyDescent="0.2">
      <c r="A19" s="405"/>
      <c r="B19" s="229" t="s">
        <v>286</v>
      </c>
      <c r="C19" s="230">
        <v>1</v>
      </c>
      <c r="D19" s="229">
        <v>0</v>
      </c>
      <c r="E19" s="229">
        <v>0</v>
      </c>
      <c r="F19" s="229">
        <v>0</v>
      </c>
      <c r="G19" s="229">
        <v>0</v>
      </c>
      <c r="H19" s="229">
        <v>0</v>
      </c>
      <c r="I19" s="229">
        <v>0</v>
      </c>
      <c r="J19" s="229">
        <v>0</v>
      </c>
      <c r="K19" s="229">
        <v>0</v>
      </c>
      <c r="L19" s="229">
        <v>0</v>
      </c>
      <c r="M19" s="229">
        <v>0</v>
      </c>
      <c r="N19" s="229">
        <v>0</v>
      </c>
      <c r="O19" s="229">
        <v>0</v>
      </c>
      <c r="P19" s="229">
        <v>1</v>
      </c>
      <c r="Q19" s="229">
        <v>0</v>
      </c>
      <c r="R19" s="229">
        <v>0</v>
      </c>
      <c r="S19" s="229">
        <v>0</v>
      </c>
      <c r="T19" s="229">
        <v>0</v>
      </c>
      <c r="U19" s="229">
        <v>0</v>
      </c>
      <c r="V19" s="229">
        <v>0</v>
      </c>
      <c r="W19" s="229">
        <v>0</v>
      </c>
      <c r="X19" s="229">
        <v>0</v>
      </c>
      <c r="Y19" s="229">
        <v>0</v>
      </c>
      <c r="Z19" s="229">
        <v>0</v>
      </c>
      <c r="AA19" s="229">
        <v>0</v>
      </c>
    </row>
    <row r="20" spans="1:27" s="3" customFormat="1" x14ac:dyDescent="0.2">
      <c r="A20" s="405"/>
      <c r="B20" s="229" t="s">
        <v>287</v>
      </c>
      <c r="C20" s="230">
        <v>1</v>
      </c>
      <c r="D20" s="229">
        <v>0</v>
      </c>
      <c r="E20" s="229">
        <v>0</v>
      </c>
      <c r="F20" s="229">
        <v>0</v>
      </c>
      <c r="G20" s="229">
        <v>0</v>
      </c>
      <c r="H20" s="229">
        <v>0</v>
      </c>
      <c r="I20" s="229">
        <v>0</v>
      </c>
      <c r="J20" s="229">
        <v>0</v>
      </c>
      <c r="K20" s="229">
        <v>0</v>
      </c>
      <c r="L20" s="229">
        <v>0</v>
      </c>
      <c r="M20" s="229">
        <v>0</v>
      </c>
      <c r="N20" s="229">
        <v>0</v>
      </c>
      <c r="O20" s="229">
        <v>0</v>
      </c>
      <c r="P20" s="229">
        <v>0</v>
      </c>
      <c r="Q20" s="229">
        <v>0</v>
      </c>
      <c r="R20" s="229">
        <v>1</v>
      </c>
      <c r="S20" s="229">
        <v>0</v>
      </c>
      <c r="T20" s="229">
        <v>0</v>
      </c>
      <c r="U20" s="229">
        <v>0</v>
      </c>
      <c r="V20" s="229">
        <v>0</v>
      </c>
      <c r="W20" s="229">
        <v>0</v>
      </c>
      <c r="X20" s="229">
        <v>0</v>
      </c>
      <c r="Y20" s="229">
        <v>0</v>
      </c>
      <c r="Z20" s="229">
        <v>0</v>
      </c>
      <c r="AA20" s="229">
        <v>0</v>
      </c>
    </row>
    <row r="21" spans="1:27" s="3" customFormat="1" x14ac:dyDescent="0.2">
      <c r="A21" s="405"/>
      <c r="B21" s="229" t="s">
        <v>283</v>
      </c>
      <c r="C21" s="230">
        <v>6</v>
      </c>
      <c r="D21" s="229">
        <v>0</v>
      </c>
      <c r="E21" s="229">
        <v>0</v>
      </c>
      <c r="F21" s="229">
        <v>0</v>
      </c>
      <c r="G21" s="229">
        <v>0</v>
      </c>
      <c r="H21" s="229">
        <v>0</v>
      </c>
      <c r="I21" s="229">
        <v>0</v>
      </c>
      <c r="J21" s="229">
        <v>0</v>
      </c>
      <c r="K21" s="229">
        <v>0</v>
      </c>
      <c r="L21" s="229">
        <v>0</v>
      </c>
      <c r="M21" s="229">
        <v>0</v>
      </c>
      <c r="N21" s="229">
        <v>3</v>
      </c>
      <c r="O21" s="229">
        <v>0</v>
      </c>
      <c r="P21" s="229">
        <v>1</v>
      </c>
      <c r="Q21" s="229">
        <v>0</v>
      </c>
      <c r="R21" s="229">
        <v>0</v>
      </c>
      <c r="S21" s="229">
        <v>0</v>
      </c>
      <c r="T21" s="229">
        <v>0</v>
      </c>
      <c r="U21" s="229">
        <v>0</v>
      </c>
      <c r="V21" s="229">
        <v>1</v>
      </c>
      <c r="W21" s="229">
        <v>0</v>
      </c>
      <c r="X21" s="229">
        <v>0</v>
      </c>
      <c r="Y21" s="229">
        <v>0</v>
      </c>
      <c r="Z21" s="229">
        <v>1</v>
      </c>
      <c r="AA21" s="229">
        <v>0</v>
      </c>
    </row>
    <row r="22" spans="1:27" s="3" customFormat="1" x14ac:dyDescent="0.2">
      <c r="A22" s="405"/>
      <c r="B22" s="229" t="s">
        <v>117</v>
      </c>
      <c r="C22" s="230">
        <v>3</v>
      </c>
      <c r="D22" s="229">
        <v>0</v>
      </c>
      <c r="E22" s="229">
        <v>0</v>
      </c>
      <c r="F22" s="229">
        <v>0</v>
      </c>
      <c r="G22" s="229">
        <v>0</v>
      </c>
      <c r="H22" s="229">
        <v>1</v>
      </c>
      <c r="I22" s="229">
        <v>0</v>
      </c>
      <c r="J22" s="229">
        <v>0</v>
      </c>
      <c r="K22" s="229">
        <v>0</v>
      </c>
      <c r="L22" s="229">
        <v>0</v>
      </c>
      <c r="M22" s="229">
        <v>0</v>
      </c>
      <c r="N22" s="229">
        <v>0</v>
      </c>
      <c r="O22" s="229">
        <v>0</v>
      </c>
      <c r="P22" s="229">
        <v>2</v>
      </c>
      <c r="Q22" s="229">
        <v>0</v>
      </c>
      <c r="R22" s="229">
        <v>0</v>
      </c>
      <c r="S22" s="229">
        <v>0</v>
      </c>
      <c r="T22" s="229">
        <v>0</v>
      </c>
      <c r="U22" s="229">
        <v>0</v>
      </c>
      <c r="V22" s="229">
        <v>0</v>
      </c>
      <c r="W22" s="229">
        <v>0</v>
      </c>
      <c r="X22" s="229">
        <v>0</v>
      </c>
      <c r="Y22" s="229">
        <v>0</v>
      </c>
      <c r="Z22" s="229">
        <v>0</v>
      </c>
      <c r="AA22" s="229">
        <v>0</v>
      </c>
    </row>
    <row r="23" spans="1:27" s="3" customFormat="1" x14ac:dyDescent="0.2">
      <c r="A23" s="354"/>
      <c r="B23" s="229" t="s">
        <v>230</v>
      </c>
      <c r="C23" s="230">
        <v>1</v>
      </c>
      <c r="D23" s="229">
        <v>0</v>
      </c>
      <c r="E23" s="229">
        <v>0</v>
      </c>
      <c r="F23" s="229">
        <v>0</v>
      </c>
      <c r="G23" s="229">
        <v>0</v>
      </c>
      <c r="H23" s="229">
        <v>0</v>
      </c>
      <c r="I23" s="229">
        <v>0</v>
      </c>
      <c r="J23" s="229">
        <v>0</v>
      </c>
      <c r="K23" s="229">
        <v>0</v>
      </c>
      <c r="L23" s="229">
        <v>0</v>
      </c>
      <c r="M23" s="229">
        <v>0</v>
      </c>
      <c r="N23" s="229">
        <v>0</v>
      </c>
      <c r="O23" s="229">
        <v>0</v>
      </c>
      <c r="P23" s="229">
        <v>0</v>
      </c>
      <c r="Q23" s="229">
        <v>0</v>
      </c>
      <c r="R23" s="229">
        <v>0</v>
      </c>
      <c r="S23" s="229">
        <v>0</v>
      </c>
      <c r="T23" s="229">
        <v>0</v>
      </c>
      <c r="U23" s="229">
        <v>0</v>
      </c>
      <c r="V23" s="229">
        <v>1</v>
      </c>
      <c r="W23" s="229">
        <v>0</v>
      </c>
      <c r="X23" s="229">
        <v>0</v>
      </c>
      <c r="Y23" s="229">
        <v>0</v>
      </c>
      <c r="Z23" s="229">
        <v>0</v>
      </c>
      <c r="AA23" s="229">
        <v>0</v>
      </c>
    </row>
    <row r="24" spans="1:27" s="3" customFormat="1" x14ac:dyDescent="0.2">
      <c r="A24" s="386" t="s">
        <v>246</v>
      </c>
      <c r="B24" s="230" t="s">
        <v>4</v>
      </c>
      <c r="C24" s="230">
        <v>20</v>
      </c>
      <c r="D24" s="230">
        <v>0</v>
      </c>
      <c r="E24" s="230">
        <v>0</v>
      </c>
      <c r="F24" s="230">
        <v>3</v>
      </c>
      <c r="G24" s="230">
        <v>0</v>
      </c>
      <c r="H24" s="230">
        <v>1</v>
      </c>
      <c r="I24" s="230">
        <v>0</v>
      </c>
      <c r="J24" s="230">
        <v>1</v>
      </c>
      <c r="K24" s="230">
        <v>0</v>
      </c>
      <c r="L24" s="230">
        <v>0</v>
      </c>
      <c r="M24" s="230">
        <v>1</v>
      </c>
      <c r="N24" s="230">
        <v>3</v>
      </c>
      <c r="O24" s="230">
        <v>0</v>
      </c>
      <c r="P24" s="230">
        <v>4</v>
      </c>
      <c r="Q24" s="230">
        <v>0</v>
      </c>
      <c r="R24" s="230">
        <v>1</v>
      </c>
      <c r="S24" s="230">
        <v>0</v>
      </c>
      <c r="T24" s="230">
        <v>0</v>
      </c>
      <c r="U24" s="230">
        <v>0</v>
      </c>
      <c r="V24" s="230">
        <v>2</v>
      </c>
      <c r="W24" s="230">
        <v>0</v>
      </c>
      <c r="X24" s="230">
        <v>0</v>
      </c>
      <c r="Y24" s="230">
        <v>1</v>
      </c>
      <c r="Z24" s="230">
        <v>2</v>
      </c>
      <c r="AA24" s="230">
        <v>1</v>
      </c>
    </row>
    <row r="25" spans="1:27" s="3" customFormat="1" x14ac:dyDescent="0.2">
      <c r="A25" s="405"/>
      <c r="B25" s="229" t="s">
        <v>288</v>
      </c>
      <c r="C25" s="230">
        <v>1</v>
      </c>
      <c r="D25" s="229">
        <v>0</v>
      </c>
      <c r="E25" s="229">
        <v>0</v>
      </c>
      <c r="F25" s="229">
        <v>0</v>
      </c>
      <c r="G25" s="229">
        <v>0</v>
      </c>
      <c r="H25" s="229">
        <v>0</v>
      </c>
      <c r="I25" s="229">
        <v>0</v>
      </c>
      <c r="J25" s="229">
        <v>0</v>
      </c>
      <c r="K25" s="229">
        <v>0</v>
      </c>
      <c r="L25" s="229">
        <v>0</v>
      </c>
      <c r="M25" s="229">
        <v>0</v>
      </c>
      <c r="N25" s="229">
        <v>0</v>
      </c>
      <c r="O25" s="229">
        <v>0</v>
      </c>
      <c r="P25" s="229">
        <v>1</v>
      </c>
      <c r="Q25" s="229">
        <v>0</v>
      </c>
      <c r="R25" s="229">
        <v>0</v>
      </c>
      <c r="S25" s="229">
        <v>0</v>
      </c>
      <c r="T25" s="229">
        <v>0</v>
      </c>
      <c r="U25" s="229">
        <v>0</v>
      </c>
      <c r="V25" s="229">
        <v>0</v>
      </c>
      <c r="W25" s="229">
        <v>0</v>
      </c>
      <c r="X25" s="229">
        <v>0</v>
      </c>
      <c r="Y25" s="229">
        <v>0</v>
      </c>
      <c r="Z25" s="229">
        <v>0</v>
      </c>
      <c r="AA25" s="229">
        <v>0</v>
      </c>
    </row>
    <row r="26" spans="1:27" s="3" customFormat="1" x14ac:dyDescent="0.2">
      <c r="A26" s="405"/>
      <c r="B26" s="229" t="s">
        <v>289</v>
      </c>
      <c r="C26" s="230">
        <v>4</v>
      </c>
      <c r="D26" s="229">
        <v>0</v>
      </c>
      <c r="E26" s="229">
        <v>0</v>
      </c>
      <c r="F26" s="229">
        <v>1</v>
      </c>
      <c r="G26" s="229">
        <v>0</v>
      </c>
      <c r="H26" s="229">
        <v>0</v>
      </c>
      <c r="I26" s="229">
        <v>0</v>
      </c>
      <c r="J26" s="229">
        <v>0</v>
      </c>
      <c r="K26" s="229">
        <v>0</v>
      </c>
      <c r="L26" s="229">
        <v>0</v>
      </c>
      <c r="M26" s="229">
        <v>0</v>
      </c>
      <c r="N26" s="229">
        <v>0</v>
      </c>
      <c r="O26" s="229">
        <v>0</v>
      </c>
      <c r="P26" s="229">
        <v>0</v>
      </c>
      <c r="Q26" s="229">
        <v>0</v>
      </c>
      <c r="R26" s="229">
        <v>0</v>
      </c>
      <c r="S26" s="229">
        <v>0</v>
      </c>
      <c r="T26" s="229">
        <v>0</v>
      </c>
      <c r="U26" s="229">
        <v>0</v>
      </c>
      <c r="V26" s="229">
        <v>2</v>
      </c>
      <c r="W26" s="229">
        <v>0</v>
      </c>
      <c r="X26" s="229">
        <v>0</v>
      </c>
      <c r="Y26" s="229">
        <v>0</v>
      </c>
      <c r="Z26" s="229">
        <v>1</v>
      </c>
      <c r="AA26" s="229">
        <v>0</v>
      </c>
    </row>
    <row r="27" spans="1:27" s="4" customFormat="1" x14ac:dyDescent="0.2">
      <c r="A27" s="405"/>
      <c r="B27" s="229" t="s">
        <v>290</v>
      </c>
      <c r="C27" s="230">
        <v>6</v>
      </c>
      <c r="D27" s="229">
        <v>0</v>
      </c>
      <c r="E27" s="229">
        <v>0</v>
      </c>
      <c r="F27" s="229">
        <v>1</v>
      </c>
      <c r="G27" s="229">
        <v>0</v>
      </c>
      <c r="H27" s="229">
        <v>0</v>
      </c>
      <c r="I27" s="229">
        <v>0</v>
      </c>
      <c r="J27" s="229">
        <v>0</v>
      </c>
      <c r="K27" s="229">
        <v>0</v>
      </c>
      <c r="L27" s="229">
        <v>0</v>
      </c>
      <c r="M27" s="229">
        <v>0</v>
      </c>
      <c r="N27" s="229">
        <v>2</v>
      </c>
      <c r="O27" s="229">
        <v>0</v>
      </c>
      <c r="P27" s="229">
        <v>0</v>
      </c>
      <c r="Q27" s="229">
        <v>0</v>
      </c>
      <c r="R27" s="229">
        <v>1</v>
      </c>
      <c r="S27" s="229">
        <v>0</v>
      </c>
      <c r="T27" s="229">
        <v>0</v>
      </c>
      <c r="U27" s="229">
        <v>0</v>
      </c>
      <c r="V27" s="229">
        <v>0</v>
      </c>
      <c r="W27" s="229">
        <v>0</v>
      </c>
      <c r="X27" s="229">
        <v>0</v>
      </c>
      <c r="Y27" s="229">
        <v>0</v>
      </c>
      <c r="Z27" s="229">
        <v>1</v>
      </c>
      <c r="AA27" s="229">
        <v>1</v>
      </c>
    </row>
    <row r="28" spans="1:27" s="4" customFormat="1" x14ac:dyDescent="0.2">
      <c r="A28" s="405"/>
      <c r="B28" s="229" t="s">
        <v>230</v>
      </c>
      <c r="C28" s="230">
        <v>2</v>
      </c>
      <c r="D28" s="229">
        <v>0</v>
      </c>
      <c r="E28" s="229">
        <v>0</v>
      </c>
      <c r="F28" s="229">
        <v>0</v>
      </c>
      <c r="G28" s="229">
        <v>0</v>
      </c>
      <c r="H28" s="229">
        <v>0</v>
      </c>
      <c r="I28" s="229">
        <v>0</v>
      </c>
      <c r="J28" s="229">
        <v>0</v>
      </c>
      <c r="K28" s="229">
        <v>0</v>
      </c>
      <c r="L28" s="229">
        <v>0</v>
      </c>
      <c r="M28" s="229">
        <v>0</v>
      </c>
      <c r="N28" s="229">
        <v>1</v>
      </c>
      <c r="O28" s="229">
        <v>0</v>
      </c>
      <c r="P28" s="229">
        <v>0</v>
      </c>
      <c r="Q28" s="229">
        <v>0</v>
      </c>
      <c r="R28" s="229">
        <v>0</v>
      </c>
      <c r="S28" s="229">
        <v>0</v>
      </c>
      <c r="T28" s="229">
        <v>0</v>
      </c>
      <c r="U28" s="229">
        <v>0</v>
      </c>
      <c r="V28" s="229">
        <v>0</v>
      </c>
      <c r="W28" s="229">
        <v>0</v>
      </c>
      <c r="X28" s="229">
        <v>0</v>
      </c>
      <c r="Y28" s="229">
        <v>1</v>
      </c>
      <c r="Z28" s="229">
        <v>0</v>
      </c>
      <c r="AA28" s="229">
        <v>0</v>
      </c>
    </row>
    <row r="29" spans="1:27" s="4" customFormat="1" x14ac:dyDescent="0.2">
      <c r="A29" s="405"/>
      <c r="B29" s="229" t="s">
        <v>291</v>
      </c>
      <c r="C29" s="230">
        <v>6</v>
      </c>
      <c r="D29" s="229">
        <v>0</v>
      </c>
      <c r="E29" s="229">
        <v>0</v>
      </c>
      <c r="F29" s="229">
        <v>1</v>
      </c>
      <c r="G29" s="229">
        <v>0</v>
      </c>
      <c r="H29" s="229">
        <v>1</v>
      </c>
      <c r="I29" s="229">
        <v>0</v>
      </c>
      <c r="J29" s="229">
        <v>1</v>
      </c>
      <c r="K29" s="229">
        <v>0</v>
      </c>
      <c r="L29" s="229">
        <v>0</v>
      </c>
      <c r="M29" s="229">
        <v>1</v>
      </c>
      <c r="N29" s="229">
        <v>0</v>
      </c>
      <c r="O29" s="229">
        <v>0</v>
      </c>
      <c r="P29" s="229">
        <v>2</v>
      </c>
      <c r="Q29" s="229">
        <v>0</v>
      </c>
      <c r="R29" s="229">
        <v>0</v>
      </c>
      <c r="S29" s="229">
        <v>0</v>
      </c>
      <c r="T29" s="229">
        <v>0</v>
      </c>
      <c r="U29" s="229">
        <v>0</v>
      </c>
      <c r="V29" s="229">
        <v>0</v>
      </c>
      <c r="W29" s="229">
        <v>0</v>
      </c>
      <c r="X29" s="229">
        <v>0</v>
      </c>
      <c r="Y29" s="229">
        <v>0</v>
      </c>
      <c r="Z29" s="229">
        <v>0</v>
      </c>
      <c r="AA29" s="229">
        <v>0</v>
      </c>
    </row>
    <row r="30" spans="1:27" s="4" customFormat="1" x14ac:dyDescent="0.2">
      <c r="A30" s="354"/>
      <c r="B30" s="229" t="s">
        <v>292</v>
      </c>
      <c r="C30" s="230">
        <v>1</v>
      </c>
      <c r="D30" s="229">
        <v>0</v>
      </c>
      <c r="E30" s="229">
        <v>0</v>
      </c>
      <c r="F30" s="229">
        <v>0</v>
      </c>
      <c r="G30" s="229">
        <v>0</v>
      </c>
      <c r="H30" s="229">
        <v>0</v>
      </c>
      <c r="I30" s="229">
        <v>0</v>
      </c>
      <c r="J30" s="229">
        <v>0</v>
      </c>
      <c r="K30" s="229">
        <v>0</v>
      </c>
      <c r="L30" s="229">
        <v>0</v>
      </c>
      <c r="M30" s="229">
        <v>0</v>
      </c>
      <c r="N30" s="229">
        <v>0</v>
      </c>
      <c r="O30" s="229">
        <v>0</v>
      </c>
      <c r="P30" s="229">
        <v>1</v>
      </c>
      <c r="Q30" s="229">
        <v>0</v>
      </c>
      <c r="R30" s="229">
        <v>0</v>
      </c>
      <c r="S30" s="229">
        <v>0</v>
      </c>
      <c r="T30" s="229">
        <v>0</v>
      </c>
      <c r="U30" s="229">
        <v>0</v>
      </c>
      <c r="V30" s="229">
        <v>0</v>
      </c>
      <c r="W30" s="229">
        <v>0</v>
      </c>
      <c r="X30" s="229">
        <v>0</v>
      </c>
      <c r="Y30" s="229">
        <v>0</v>
      </c>
      <c r="Z30" s="229">
        <v>0</v>
      </c>
      <c r="AA30" s="229">
        <v>0</v>
      </c>
    </row>
    <row r="31" spans="1:27" s="4" customFormat="1" x14ac:dyDescent="0.2">
      <c r="A31" s="386" t="s">
        <v>251</v>
      </c>
      <c r="B31" s="230" t="s">
        <v>4</v>
      </c>
      <c r="C31" s="230">
        <v>71</v>
      </c>
      <c r="D31" s="230">
        <v>0</v>
      </c>
      <c r="E31" s="230">
        <v>3</v>
      </c>
      <c r="F31" s="230">
        <v>1</v>
      </c>
      <c r="G31" s="230">
        <v>0</v>
      </c>
      <c r="H31" s="230">
        <v>0</v>
      </c>
      <c r="I31" s="230">
        <v>5</v>
      </c>
      <c r="J31" s="230">
        <v>0</v>
      </c>
      <c r="K31" s="230">
        <v>0</v>
      </c>
      <c r="L31" s="230">
        <v>1</v>
      </c>
      <c r="M31" s="230">
        <v>49</v>
      </c>
      <c r="N31" s="230">
        <v>1</v>
      </c>
      <c r="O31" s="230">
        <v>1</v>
      </c>
      <c r="P31" s="230">
        <v>2</v>
      </c>
      <c r="Q31" s="230">
        <v>2</v>
      </c>
      <c r="R31" s="230">
        <v>0</v>
      </c>
      <c r="S31" s="230">
        <v>0</v>
      </c>
      <c r="T31" s="230">
        <v>0</v>
      </c>
      <c r="U31" s="230">
        <v>0</v>
      </c>
      <c r="V31" s="230">
        <v>0</v>
      </c>
      <c r="W31" s="230">
        <v>0</v>
      </c>
      <c r="X31" s="230">
        <v>1</v>
      </c>
      <c r="Y31" s="230">
        <v>0</v>
      </c>
      <c r="Z31" s="230">
        <v>4</v>
      </c>
      <c r="AA31" s="230">
        <v>1</v>
      </c>
    </row>
    <row r="32" spans="1:27" s="4" customFormat="1" x14ac:dyDescent="0.2">
      <c r="A32" s="405"/>
      <c r="B32" s="229" t="s">
        <v>117</v>
      </c>
      <c r="C32" s="230">
        <v>31</v>
      </c>
      <c r="D32" s="229">
        <v>0</v>
      </c>
      <c r="E32" s="229">
        <v>0</v>
      </c>
      <c r="F32" s="229">
        <v>0</v>
      </c>
      <c r="G32" s="229">
        <v>0</v>
      </c>
      <c r="H32" s="229">
        <v>0</v>
      </c>
      <c r="I32" s="229">
        <v>5</v>
      </c>
      <c r="J32" s="229">
        <v>0</v>
      </c>
      <c r="K32" s="229">
        <v>0</v>
      </c>
      <c r="L32" s="229">
        <v>0</v>
      </c>
      <c r="M32" s="229">
        <v>21</v>
      </c>
      <c r="N32" s="229">
        <v>0</v>
      </c>
      <c r="O32" s="229">
        <v>0</v>
      </c>
      <c r="P32" s="229">
        <v>2</v>
      </c>
      <c r="Q32" s="229">
        <v>0</v>
      </c>
      <c r="R32" s="229">
        <v>0</v>
      </c>
      <c r="S32" s="229">
        <v>0</v>
      </c>
      <c r="T32" s="229">
        <v>0</v>
      </c>
      <c r="U32" s="229">
        <v>0</v>
      </c>
      <c r="V32" s="229">
        <v>0</v>
      </c>
      <c r="W32" s="229">
        <v>0</v>
      </c>
      <c r="X32" s="229">
        <v>1</v>
      </c>
      <c r="Y32" s="229">
        <v>0</v>
      </c>
      <c r="Z32" s="229">
        <v>2</v>
      </c>
      <c r="AA32" s="229">
        <v>0</v>
      </c>
    </row>
    <row r="33" spans="1:27" s="4" customFormat="1" x14ac:dyDescent="0.2">
      <c r="A33" s="405"/>
      <c r="B33" s="229" t="s">
        <v>273</v>
      </c>
      <c r="C33" s="230">
        <v>16</v>
      </c>
      <c r="D33" s="229">
        <v>0</v>
      </c>
      <c r="E33" s="229">
        <v>1</v>
      </c>
      <c r="F33" s="229">
        <v>0</v>
      </c>
      <c r="G33" s="229">
        <v>0</v>
      </c>
      <c r="H33" s="229">
        <v>0</v>
      </c>
      <c r="I33" s="229">
        <v>0</v>
      </c>
      <c r="J33" s="229">
        <v>0</v>
      </c>
      <c r="K33" s="229">
        <v>0</v>
      </c>
      <c r="L33" s="229">
        <v>1</v>
      </c>
      <c r="M33" s="229">
        <v>10</v>
      </c>
      <c r="N33" s="229">
        <v>1</v>
      </c>
      <c r="O33" s="229">
        <v>1</v>
      </c>
      <c r="P33" s="229">
        <v>0</v>
      </c>
      <c r="Q33" s="229">
        <v>1</v>
      </c>
      <c r="R33" s="229">
        <v>0</v>
      </c>
      <c r="S33" s="229">
        <v>0</v>
      </c>
      <c r="T33" s="229">
        <v>0</v>
      </c>
      <c r="U33" s="229">
        <v>0</v>
      </c>
      <c r="V33" s="229">
        <v>0</v>
      </c>
      <c r="W33" s="229">
        <v>0</v>
      </c>
      <c r="X33" s="229">
        <v>0</v>
      </c>
      <c r="Y33" s="229">
        <v>0</v>
      </c>
      <c r="Z33" s="229">
        <v>0</v>
      </c>
      <c r="AA33" s="229">
        <v>1</v>
      </c>
    </row>
    <row r="34" spans="1:27" s="4" customFormat="1" x14ac:dyDescent="0.2">
      <c r="A34" s="354"/>
      <c r="B34" s="229" t="s">
        <v>274</v>
      </c>
      <c r="C34" s="230">
        <v>24</v>
      </c>
      <c r="D34" s="229">
        <v>0</v>
      </c>
      <c r="E34" s="229">
        <v>2</v>
      </c>
      <c r="F34" s="229">
        <v>1</v>
      </c>
      <c r="G34" s="229">
        <v>0</v>
      </c>
      <c r="H34" s="229">
        <v>0</v>
      </c>
      <c r="I34" s="229">
        <v>0</v>
      </c>
      <c r="J34" s="229">
        <v>0</v>
      </c>
      <c r="K34" s="229">
        <v>0</v>
      </c>
      <c r="L34" s="229">
        <v>0</v>
      </c>
      <c r="M34" s="229">
        <v>18</v>
      </c>
      <c r="N34" s="229">
        <v>0</v>
      </c>
      <c r="O34" s="229">
        <v>0</v>
      </c>
      <c r="P34" s="229">
        <v>0</v>
      </c>
      <c r="Q34" s="229">
        <v>1</v>
      </c>
      <c r="R34" s="229">
        <v>0</v>
      </c>
      <c r="S34" s="229">
        <v>0</v>
      </c>
      <c r="T34" s="229">
        <v>0</v>
      </c>
      <c r="U34" s="229">
        <v>0</v>
      </c>
      <c r="V34" s="229">
        <v>0</v>
      </c>
      <c r="W34" s="229">
        <v>0</v>
      </c>
      <c r="X34" s="229">
        <v>0</v>
      </c>
      <c r="Y34" s="229">
        <v>0</v>
      </c>
      <c r="Z34" s="229">
        <v>2</v>
      </c>
      <c r="AA34" s="229">
        <v>0</v>
      </c>
    </row>
    <row r="35" spans="1:27" s="4" customFormat="1" x14ac:dyDescent="0.2">
      <c r="A35" s="386" t="s">
        <v>259</v>
      </c>
      <c r="B35" s="230" t="s">
        <v>4</v>
      </c>
      <c r="C35" s="230">
        <v>44</v>
      </c>
      <c r="D35" s="230">
        <v>1</v>
      </c>
      <c r="E35" s="230">
        <v>1</v>
      </c>
      <c r="F35" s="230">
        <v>0</v>
      </c>
      <c r="G35" s="230">
        <v>1</v>
      </c>
      <c r="H35" s="230">
        <v>0</v>
      </c>
      <c r="I35" s="230">
        <v>0</v>
      </c>
      <c r="J35" s="230">
        <v>1</v>
      </c>
      <c r="K35" s="230">
        <v>1</v>
      </c>
      <c r="L35" s="230">
        <v>0</v>
      </c>
      <c r="M35" s="230">
        <v>20</v>
      </c>
      <c r="N35" s="230">
        <v>3</v>
      </c>
      <c r="O35" s="230">
        <v>2</v>
      </c>
      <c r="P35" s="230">
        <v>0</v>
      </c>
      <c r="Q35" s="230">
        <v>0</v>
      </c>
      <c r="R35" s="230">
        <v>3</v>
      </c>
      <c r="S35" s="230">
        <v>0</v>
      </c>
      <c r="T35" s="230">
        <v>0</v>
      </c>
      <c r="U35" s="230">
        <v>1</v>
      </c>
      <c r="V35" s="230">
        <v>9</v>
      </c>
      <c r="W35" s="230">
        <v>0</v>
      </c>
      <c r="X35" s="230">
        <v>0</v>
      </c>
      <c r="Y35" s="230">
        <v>0</v>
      </c>
      <c r="Z35" s="230">
        <v>1</v>
      </c>
      <c r="AA35" s="230">
        <v>0</v>
      </c>
    </row>
    <row r="36" spans="1:27" s="4" customFormat="1" x14ac:dyDescent="0.2">
      <c r="A36" s="405"/>
      <c r="B36" s="229" t="s">
        <v>117</v>
      </c>
      <c r="C36" s="230">
        <v>4</v>
      </c>
      <c r="D36" s="229">
        <v>0</v>
      </c>
      <c r="E36" s="229">
        <v>0</v>
      </c>
      <c r="F36" s="229">
        <v>0</v>
      </c>
      <c r="G36" s="229">
        <v>1</v>
      </c>
      <c r="H36" s="229">
        <v>0</v>
      </c>
      <c r="I36" s="229">
        <v>0</v>
      </c>
      <c r="J36" s="229">
        <v>1</v>
      </c>
      <c r="K36" s="229">
        <v>0</v>
      </c>
      <c r="L36" s="229">
        <v>0</v>
      </c>
      <c r="M36" s="229">
        <v>2</v>
      </c>
      <c r="N36" s="229">
        <v>0</v>
      </c>
      <c r="O36" s="229">
        <v>0</v>
      </c>
      <c r="P36" s="229">
        <v>0</v>
      </c>
      <c r="Q36" s="229">
        <v>0</v>
      </c>
      <c r="R36" s="229">
        <v>0</v>
      </c>
      <c r="S36" s="229">
        <v>0</v>
      </c>
      <c r="T36" s="229">
        <v>0</v>
      </c>
      <c r="U36" s="229">
        <v>0</v>
      </c>
      <c r="V36" s="229">
        <v>0</v>
      </c>
      <c r="W36" s="229">
        <v>0</v>
      </c>
      <c r="X36" s="229">
        <v>0</v>
      </c>
      <c r="Y36" s="229">
        <v>0</v>
      </c>
      <c r="Z36" s="229">
        <v>0</v>
      </c>
      <c r="AA36" s="229">
        <v>0</v>
      </c>
    </row>
    <row r="37" spans="1:27" s="4" customFormat="1" x14ac:dyDescent="0.2">
      <c r="A37" s="405"/>
      <c r="B37" s="229" t="s">
        <v>293</v>
      </c>
      <c r="C37" s="230">
        <v>1</v>
      </c>
      <c r="D37" s="229">
        <v>1</v>
      </c>
      <c r="E37" s="229">
        <v>0</v>
      </c>
      <c r="F37" s="229">
        <v>0</v>
      </c>
      <c r="G37" s="229">
        <v>0</v>
      </c>
      <c r="H37" s="229">
        <v>0</v>
      </c>
      <c r="I37" s="229">
        <v>0</v>
      </c>
      <c r="J37" s="229">
        <v>0</v>
      </c>
      <c r="K37" s="229">
        <v>0</v>
      </c>
      <c r="L37" s="229">
        <v>0</v>
      </c>
      <c r="M37" s="229">
        <v>0</v>
      </c>
      <c r="N37" s="229">
        <v>0</v>
      </c>
      <c r="O37" s="229">
        <v>0</v>
      </c>
      <c r="P37" s="229">
        <v>0</v>
      </c>
      <c r="Q37" s="229">
        <v>0</v>
      </c>
      <c r="R37" s="229">
        <v>0</v>
      </c>
      <c r="S37" s="229">
        <v>0</v>
      </c>
      <c r="T37" s="229">
        <v>0</v>
      </c>
      <c r="U37" s="229">
        <v>0</v>
      </c>
      <c r="V37" s="229">
        <v>0</v>
      </c>
      <c r="W37" s="229">
        <v>0</v>
      </c>
      <c r="X37" s="229">
        <v>0</v>
      </c>
      <c r="Y37" s="229">
        <v>0</v>
      </c>
      <c r="Z37" s="229">
        <v>0</v>
      </c>
      <c r="AA37" s="229">
        <v>0</v>
      </c>
    </row>
    <row r="38" spans="1:27" s="4" customFormat="1" x14ac:dyDescent="0.2">
      <c r="A38" s="354"/>
      <c r="B38" s="229" t="s">
        <v>275</v>
      </c>
      <c r="C38" s="230">
        <v>39</v>
      </c>
      <c r="D38" s="229">
        <v>0</v>
      </c>
      <c r="E38" s="229">
        <v>1</v>
      </c>
      <c r="F38" s="229">
        <v>0</v>
      </c>
      <c r="G38" s="229">
        <v>0</v>
      </c>
      <c r="H38" s="229">
        <v>0</v>
      </c>
      <c r="I38" s="229">
        <v>0</v>
      </c>
      <c r="J38" s="229">
        <v>0</v>
      </c>
      <c r="K38" s="229">
        <v>1</v>
      </c>
      <c r="L38" s="229">
        <v>0</v>
      </c>
      <c r="M38" s="229">
        <v>18</v>
      </c>
      <c r="N38" s="229">
        <v>3</v>
      </c>
      <c r="O38" s="229">
        <v>2</v>
      </c>
      <c r="P38" s="229">
        <v>0</v>
      </c>
      <c r="Q38" s="229">
        <v>0</v>
      </c>
      <c r="R38" s="229">
        <v>3</v>
      </c>
      <c r="S38" s="229">
        <v>0</v>
      </c>
      <c r="T38" s="229">
        <v>0</v>
      </c>
      <c r="U38" s="229">
        <v>1</v>
      </c>
      <c r="V38" s="229">
        <v>9</v>
      </c>
      <c r="W38" s="229">
        <v>0</v>
      </c>
      <c r="X38" s="229">
        <v>0</v>
      </c>
      <c r="Y38" s="229">
        <v>0</v>
      </c>
      <c r="Z38" s="229">
        <v>1</v>
      </c>
      <c r="AA38" s="229">
        <v>0</v>
      </c>
    </row>
    <row r="39" spans="1:27" s="4" customFormat="1" x14ac:dyDescent="0.2">
      <c r="A39" s="386" t="s">
        <v>263</v>
      </c>
      <c r="B39" s="230" t="s">
        <v>4</v>
      </c>
      <c r="C39" s="230">
        <v>188</v>
      </c>
      <c r="D39" s="230">
        <v>2</v>
      </c>
      <c r="E39" s="230">
        <v>3</v>
      </c>
      <c r="F39" s="230">
        <v>1</v>
      </c>
      <c r="G39" s="230">
        <v>0</v>
      </c>
      <c r="H39" s="230">
        <v>0</v>
      </c>
      <c r="I39" s="230">
        <v>0</v>
      </c>
      <c r="J39" s="230">
        <v>4</v>
      </c>
      <c r="K39" s="230">
        <v>1</v>
      </c>
      <c r="L39" s="230">
        <v>0</v>
      </c>
      <c r="M39" s="230">
        <v>110</v>
      </c>
      <c r="N39" s="230">
        <v>18</v>
      </c>
      <c r="O39" s="230">
        <v>8</v>
      </c>
      <c r="P39" s="230">
        <v>4</v>
      </c>
      <c r="Q39" s="230">
        <v>0</v>
      </c>
      <c r="R39" s="230">
        <v>0</v>
      </c>
      <c r="S39" s="230">
        <v>4</v>
      </c>
      <c r="T39" s="230">
        <v>2</v>
      </c>
      <c r="U39" s="230">
        <v>9</v>
      </c>
      <c r="V39" s="230">
        <v>3</v>
      </c>
      <c r="W39" s="230">
        <v>0</v>
      </c>
      <c r="X39" s="230">
        <v>0</v>
      </c>
      <c r="Y39" s="230">
        <v>0</v>
      </c>
      <c r="Z39" s="230">
        <v>19</v>
      </c>
      <c r="AA39" s="230">
        <v>0</v>
      </c>
    </row>
    <row r="40" spans="1:27" s="4" customFormat="1" x14ac:dyDescent="0.2">
      <c r="A40" s="405"/>
      <c r="B40" s="229" t="s">
        <v>117</v>
      </c>
      <c r="C40" s="230">
        <v>19</v>
      </c>
      <c r="D40" s="229">
        <v>1</v>
      </c>
      <c r="E40" s="229">
        <v>0</v>
      </c>
      <c r="F40" s="229">
        <v>0</v>
      </c>
      <c r="G40" s="229">
        <v>0</v>
      </c>
      <c r="H40" s="229">
        <v>0</v>
      </c>
      <c r="I40" s="229">
        <v>0</v>
      </c>
      <c r="J40" s="229">
        <v>0</v>
      </c>
      <c r="K40" s="229">
        <v>0</v>
      </c>
      <c r="L40" s="229">
        <v>0</v>
      </c>
      <c r="M40" s="229">
        <v>11</v>
      </c>
      <c r="N40" s="229">
        <v>1</v>
      </c>
      <c r="O40" s="229">
        <v>1</v>
      </c>
      <c r="P40" s="229">
        <v>1</v>
      </c>
      <c r="Q40" s="229">
        <v>0</v>
      </c>
      <c r="R40" s="229">
        <v>0</v>
      </c>
      <c r="S40" s="229">
        <v>0</v>
      </c>
      <c r="T40" s="229">
        <v>0</v>
      </c>
      <c r="U40" s="229">
        <v>1</v>
      </c>
      <c r="V40" s="229">
        <v>0</v>
      </c>
      <c r="W40" s="229">
        <v>0</v>
      </c>
      <c r="X40" s="229">
        <v>0</v>
      </c>
      <c r="Y40" s="229">
        <v>0</v>
      </c>
      <c r="Z40" s="229">
        <v>3</v>
      </c>
      <c r="AA40" s="229">
        <v>0</v>
      </c>
    </row>
    <row r="41" spans="1:27" x14ac:dyDescent="0.2">
      <c r="A41" s="405"/>
      <c r="B41" s="229" t="s">
        <v>273</v>
      </c>
      <c r="C41" s="230">
        <v>82</v>
      </c>
      <c r="D41" s="229">
        <v>0</v>
      </c>
      <c r="E41" s="229">
        <v>0</v>
      </c>
      <c r="F41" s="229">
        <v>0</v>
      </c>
      <c r="G41" s="229">
        <v>0</v>
      </c>
      <c r="H41" s="229">
        <v>0</v>
      </c>
      <c r="I41" s="229">
        <v>0</v>
      </c>
      <c r="J41" s="229">
        <v>2</v>
      </c>
      <c r="K41" s="229">
        <v>0</v>
      </c>
      <c r="L41" s="229">
        <v>0</v>
      </c>
      <c r="M41" s="229">
        <v>46</v>
      </c>
      <c r="N41" s="229">
        <v>10</v>
      </c>
      <c r="O41" s="229">
        <v>5</v>
      </c>
      <c r="P41" s="229">
        <v>2</v>
      </c>
      <c r="Q41" s="229">
        <v>0</v>
      </c>
      <c r="R41" s="229">
        <v>0</v>
      </c>
      <c r="S41" s="229">
        <v>1</v>
      </c>
      <c r="T41" s="229">
        <v>0</v>
      </c>
      <c r="U41" s="229">
        <v>6</v>
      </c>
      <c r="V41" s="229">
        <v>1</v>
      </c>
      <c r="W41" s="229">
        <v>0</v>
      </c>
      <c r="X41" s="229">
        <v>0</v>
      </c>
      <c r="Y41" s="229">
        <v>0</v>
      </c>
      <c r="Z41" s="229">
        <v>9</v>
      </c>
      <c r="AA41" s="229">
        <v>0</v>
      </c>
    </row>
    <row r="42" spans="1:27" x14ac:dyDescent="0.2">
      <c r="A42" s="354"/>
      <c r="B42" s="229" t="s">
        <v>274</v>
      </c>
      <c r="C42" s="230">
        <v>87</v>
      </c>
      <c r="D42" s="229">
        <v>1</v>
      </c>
      <c r="E42" s="229">
        <v>3</v>
      </c>
      <c r="F42" s="229">
        <v>1</v>
      </c>
      <c r="G42" s="229">
        <v>0</v>
      </c>
      <c r="H42" s="229">
        <v>0</v>
      </c>
      <c r="I42" s="229">
        <v>0</v>
      </c>
      <c r="J42" s="229">
        <v>2</v>
      </c>
      <c r="K42" s="229">
        <v>1</v>
      </c>
      <c r="L42" s="229">
        <v>0</v>
      </c>
      <c r="M42" s="229">
        <v>53</v>
      </c>
      <c r="N42" s="229">
        <v>7</v>
      </c>
      <c r="O42" s="229">
        <v>2</v>
      </c>
      <c r="P42" s="229">
        <v>1</v>
      </c>
      <c r="Q42" s="229">
        <v>0</v>
      </c>
      <c r="R42" s="229">
        <v>0</v>
      </c>
      <c r="S42" s="229">
        <v>3</v>
      </c>
      <c r="T42" s="229">
        <v>2</v>
      </c>
      <c r="U42" s="229">
        <v>2</v>
      </c>
      <c r="V42" s="229">
        <v>2</v>
      </c>
      <c r="W42" s="229">
        <v>0</v>
      </c>
      <c r="X42" s="229">
        <v>0</v>
      </c>
      <c r="Y42" s="229">
        <v>0</v>
      </c>
      <c r="Z42" s="229">
        <v>7</v>
      </c>
      <c r="AA42" s="229">
        <v>0</v>
      </c>
    </row>
    <row r="43" spans="1:27" x14ac:dyDescent="0.2">
      <c r="A43" s="386" t="s">
        <v>265</v>
      </c>
      <c r="B43" s="230" t="s">
        <v>4</v>
      </c>
      <c r="C43" s="230">
        <v>1</v>
      </c>
      <c r="D43" s="230">
        <v>0</v>
      </c>
      <c r="E43" s="230">
        <v>0</v>
      </c>
      <c r="F43" s="230">
        <v>0</v>
      </c>
      <c r="G43" s="230">
        <v>0</v>
      </c>
      <c r="H43" s="230">
        <v>0</v>
      </c>
      <c r="I43" s="230">
        <v>0</v>
      </c>
      <c r="J43" s="230">
        <v>0</v>
      </c>
      <c r="K43" s="230">
        <v>0</v>
      </c>
      <c r="L43" s="230">
        <v>0</v>
      </c>
      <c r="M43" s="230">
        <v>0</v>
      </c>
      <c r="N43" s="230">
        <v>0</v>
      </c>
      <c r="O43" s="230">
        <v>0</v>
      </c>
      <c r="P43" s="230">
        <v>0</v>
      </c>
      <c r="Q43" s="230">
        <v>0</v>
      </c>
      <c r="R43" s="230">
        <v>0</v>
      </c>
      <c r="S43" s="230">
        <v>0</v>
      </c>
      <c r="T43" s="230">
        <v>0</v>
      </c>
      <c r="U43" s="230">
        <v>0</v>
      </c>
      <c r="V43" s="230">
        <v>1</v>
      </c>
      <c r="W43" s="230">
        <v>0</v>
      </c>
      <c r="X43" s="230">
        <v>0</v>
      </c>
      <c r="Y43" s="230">
        <v>0</v>
      </c>
      <c r="Z43" s="230">
        <v>0</v>
      </c>
      <c r="AA43" s="230">
        <v>0</v>
      </c>
    </row>
    <row r="44" spans="1:27" x14ac:dyDescent="0.2">
      <c r="A44" s="354"/>
      <c r="B44" s="229" t="s">
        <v>117</v>
      </c>
      <c r="C44" s="230">
        <v>1</v>
      </c>
      <c r="D44" s="229">
        <v>0</v>
      </c>
      <c r="E44" s="229">
        <v>0</v>
      </c>
      <c r="F44" s="229">
        <v>0</v>
      </c>
      <c r="G44" s="229">
        <v>0</v>
      </c>
      <c r="H44" s="229">
        <v>0</v>
      </c>
      <c r="I44" s="229">
        <v>0</v>
      </c>
      <c r="J44" s="229">
        <v>0</v>
      </c>
      <c r="K44" s="229">
        <v>0</v>
      </c>
      <c r="L44" s="229">
        <v>0</v>
      </c>
      <c r="M44" s="229">
        <v>0</v>
      </c>
      <c r="N44" s="229">
        <v>0</v>
      </c>
      <c r="O44" s="229">
        <v>0</v>
      </c>
      <c r="P44" s="229">
        <v>0</v>
      </c>
      <c r="Q44" s="229">
        <v>0</v>
      </c>
      <c r="R44" s="229">
        <v>0</v>
      </c>
      <c r="S44" s="229">
        <v>0</v>
      </c>
      <c r="T44" s="229">
        <v>0</v>
      </c>
      <c r="U44" s="229">
        <v>0</v>
      </c>
      <c r="V44" s="229">
        <v>1</v>
      </c>
      <c r="W44" s="229">
        <v>0</v>
      </c>
      <c r="X44" s="229">
        <v>0</v>
      </c>
      <c r="Y44" s="229">
        <v>0</v>
      </c>
      <c r="Z44" s="229">
        <v>0</v>
      </c>
      <c r="AA44" s="229">
        <v>0</v>
      </c>
    </row>
    <row r="45" spans="1:27" x14ac:dyDescent="0.2">
      <c r="A45" s="386" t="s">
        <v>266</v>
      </c>
      <c r="B45" s="230" t="s">
        <v>4</v>
      </c>
      <c r="C45" s="230">
        <v>9</v>
      </c>
      <c r="D45" s="230">
        <v>0</v>
      </c>
      <c r="E45" s="230">
        <v>0</v>
      </c>
      <c r="F45" s="230">
        <v>0</v>
      </c>
      <c r="G45" s="230">
        <v>0</v>
      </c>
      <c r="H45" s="230">
        <v>0</v>
      </c>
      <c r="I45" s="230">
        <v>0</v>
      </c>
      <c r="J45" s="230">
        <v>1</v>
      </c>
      <c r="K45" s="230">
        <v>0</v>
      </c>
      <c r="L45" s="230">
        <v>0</v>
      </c>
      <c r="M45" s="230">
        <v>0</v>
      </c>
      <c r="N45" s="230">
        <v>1</v>
      </c>
      <c r="O45" s="230">
        <v>0</v>
      </c>
      <c r="P45" s="230">
        <v>1</v>
      </c>
      <c r="Q45" s="230">
        <v>0</v>
      </c>
      <c r="R45" s="230">
        <v>0</v>
      </c>
      <c r="S45" s="230">
        <v>1</v>
      </c>
      <c r="T45" s="230">
        <v>0</v>
      </c>
      <c r="U45" s="230">
        <v>1</v>
      </c>
      <c r="V45" s="230">
        <v>1</v>
      </c>
      <c r="W45" s="230">
        <v>0</v>
      </c>
      <c r="X45" s="230">
        <v>0</v>
      </c>
      <c r="Y45" s="230">
        <v>0</v>
      </c>
      <c r="Z45" s="230">
        <v>3</v>
      </c>
      <c r="AA45" s="230">
        <v>0</v>
      </c>
    </row>
    <row r="46" spans="1:27" x14ac:dyDescent="0.2">
      <c r="A46" s="354"/>
      <c r="B46" s="229" t="s">
        <v>117</v>
      </c>
      <c r="C46" s="230">
        <v>9</v>
      </c>
      <c r="D46" s="229">
        <v>0</v>
      </c>
      <c r="E46" s="229">
        <v>0</v>
      </c>
      <c r="F46" s="229">
        <v>0</v>
      </c>
      <c r="G46" s="229">
        <v>0</v>
      </c>
      <c r="H46" s="229">
        <v>0</v>
      </c>
      <c r="I46" s="229">
        <v>0</v>
      </c>
      <c r="J46" s="229">
        <v>1</v>
      </c>
      <c r="K46" s="229">
        <v>0</v>
      </c>
      <c r="L46" s="229">
        <v>0</v>
      </c>
      <c r="M46" s="229">
        <v>0</v>
      </c>
      <c r="N46" s="229">
        <v>1</v>
      </c>
      <c r="O46" s="229">
        <v>0</v>
      </c>
      <c r="P46" s="229">
        <v>1</v>
      </c>
      <c r="Q46" s="229">
        <v>0</v>
      </c>
      <c r="R46" s="229">
        <v>0</v>
      </c>
      <c r="S46" s="229">
        <v>1</v>
      </c>
      <c r="T46" s="229">
        <v>0</v>
      </c>
      <c r="U46" s="229">
        <v>1</v>
      </c>
      <c r="V46" s="229">
        <v>1</v>
      </c>
      <c r="W46" s="229">
        <v>0</v>
      </c>
      <c r="X46" s="229">
        <v>0</v>
      </c>
      <c r="Y46" s="229">
        <v>0</v>
      </c>
      <c r="Z46" s="229">
        <v>3</v>
      </c>
      <c r="AA46" s="229">
        <v>0</v>
      </c>
    </row>
    <row r="47" spans="1:27" x14ac:dyDescent="0.2">
      <c r="A47" s="386" t="s">
        <v>267</v>
      </c>
      <c r="B47" s="230" t="s">
        <v>4</v>
      </c>
      <c r="C47" s="230">
        <v>107</v>
      </c>
      <c r="D47" s="230">
        <v>0</v>
      </c>
      <c r="E47" s="230">
        <v>0</v>
      </c>
      <c r="F47" s="230">
        <v>2</v>
      </c>
      <c r="G47" s="230">
        <v>0</v>
      </c>
      <c r="H47" s="230">
        <v>1</v>
      </c>
      <c r="I47" s="230">
        <v>6</v>
      </c>
      <c r="J47" s="230">
        <v>4</v>
      </c>
      <c r="K47" s="230">
        <v>2</v>
      </c>
      <c r="L47" s="230">
        <v>2</v>
      </c>
      <c r="M47" s="230">
        <v>33</v>
      </c>
      <c r="N47" s="230">
        <v>24</v>
      </c>
      <c r="O47" s="230">
        <v>3</v>
      </c>
      <c r="P47" s="230">
        <v>4</v>
      </c>
      <c r="Q47" s="230">
        <v>1</v>
      </c>
      <c r="R47" s="230">
        <v>2</v>
      </c>
      <c r="S47" s="230">
        <v>0</v>
      </c>
      <c r="T47" s="230">
        <v>0</v>
      </c>
      <c r="U47" s="230">
        <v>5</v>
      </c>
      <c r="V47" s="230">
        <v>5</v>
      </c>
      <c r="W47" s="230">
        <v>1</v>
      </c>
      <c r="X47" s="230">
        <v>1</v>
      </c>
      <c r="Y47" s="230">
        <v>0</v>
      </c>
      <c r="Z47" s="230">
        <v>11</v>
      </c>
      <c r="AA47" s="230">
        <v>0</v>
      </c>
    </row>
    <row r="48" spans="1:27" x14ac:dyDescent="0.2">
      <c r="A48" s="405"/>
      <c r="B48" s="229" t="s">
        <v>117</v>
      </c>
      <c r="C48" s="230">
        <v>28</v>
      </c>
      <c r="D48" s="229">
        <v>0</v>
      </c>
      <c r="E48" s="229">
        <v>0</v>
      </c>
      <c r="F48" s="229">
        <v>2</v>
      </c>
      <c r="G48" s="229">
        <v>0</v>
      </c>
      <c r="H48" s="229">
        <v>1</v>
      </c>
      <c r="I48" s="229">
        <v>6</v>
      </c>
      <c r="J48" s="229">
        <v>0</v>
      </c>
      <c r="K48" s="229">
        <v>0</v>
      </c>
      <c r="L48" s="229">
        <v>1</v>
      </c>
      <c r="M48" s="229">
        <v>3</v>
      </c>
      <c r="N48" s="229">
        <v>2</v>
      </c>
      <c r="O48" s="229">
        <v>1</v>
      </c>
      <c r="P48" s="229">
        <v>2</v>
      </c>
      <c r="Q48" s="229">
        <v>0</v>
      </c>
      <c r="R48" s="229">
        <v>0</v>
      </c>
      <c r="S48" s="229">
        <v>0</v>
      </c>
      <c r="T48" s="229">
        <v>0</v>
      </c>
      <c r="U48" s="229">
        <v>2</v>
      </c>
      <c r="V48" s="229">
        <v>1</v>
      </c>
      <c r="W48" s="229">
        <v>1</v>
      </c>
      <c r="X48" s="229">
        <v>1</v>
      </c>
      <c r="Y48" s="229">
        <v>0</v>
      </c>
      <c r="Z48" s="229">
        <v>5</v>
      </c>
      <c r="AA48" s="229">
        <v>0</v>
      </c>
    </row>
    <row r="49" spans="1:27" x14ac:dyDescent="0.2">
      <c r="A49" s="405"/>
      <c r="B49" s="229" t="s">
        <v>276</v>
      </c>
      <c r="C49" s="230">
        <v>53</v>
      </c>
      <c r="D49" s="229">
        <v>0</v>
      </c>
      <c r="E49" s="229">
        <v>0</v>
      </c>
      <c r="F49" s="229">
        <v>0</v>
      </c>
      <c r="G49" s="229">
        <v>0</v>
      </c>
      <c r="H49" s="229">
        <v>0</v>
      </c>
      <c r="I49" s="229">
        <v>0</v>
      </c>
      <c r="J49" s="229">
        <v>3</v>
      </c>
      <c r="K49" s="229">
        <v>2</v>
      </c>
      <c r="L49" s="229">
        <v>1</v>
      </c>
      <c r="M49" s="229">
        <v>19</v>
      </c>
      <c r="N49" s="229">
        <v>15</v>
      </c>
      <c r="O49" s="229">
        <v>1</v>
      </c>
      <c r="P49" s="229">
        <v>1</v>
      </c>
      <c r="Q49" s="229">
        <v>1</v>
      </c>
      <c r="R49" s="229">
        <v>2</v>
      </c>
      <c r="S49" s="229">
        <v>0</v>
      </c>
      <c r="T49" s="229">
        <v>0</v>
      </c>
      <c r="U49" s="229">
        <v>2</v>
      </c>
      <c r="V49" s="229">
        <v>3</v>
      </c>
      <c r="W49" s="229">
        <v>0</v>
      </c>
      <c r="X49" s="229">
        <v>0</v>
      </c>
      <c r="Y49" s="229">
        <v>0</v>
      </c>
      <c r="Z49" s="229">
        <v>3</v>
      </c>
      <c r="AA49" s="229">
        <v>0</v>
      </c>
    </row>
    <row r="50" spans="1:27" x14ac:dyDescent="0.2">
      <c r="A50" s="354"/>
      <c r="B50" s="229" t="s">
        <v>277</v>
      </c>
      <c r="C50" s="230">
        <v>26</v>
      </c>
      <c r="D50" s="229">
        <v>0</v>
      </c>
      <c r="E50" s="229">
        <v>0</v>
      </c>
      <c r="F50" s="229">
        <v>0</v>
      </c>
      <c r="G50" s="229">
        <v>0</v>
      </c>
      <c r="H50" s="229">
        <v>0</v>
      </c>
      <c r="I50" s="229">
        <v>0</v>
      </c>
      <c r="J50" s="229">
        <v>1</v>
      </c>
      <c r="K50" s="229">
        <v>0</v>
      </c>
      <c r="L50" s="229">
        <v>0</v>
      </c>
      <c r="M50" s="229">
        <v>11</v>
      </c>
      <c r="N50" s="229">
        <v>7</v>
      </c>
      <c r="O50" s="229">
        <v>1</v>
      </c>
      <c r="P50" s="229">
        <v>1</v>
      </c>
      <c r="Q50" s="229">
        <v>0</v>
      </c>
      <c r="R50" s="229">
        <v>0</v>
      </c>
      <c r="S50" s="229">
        <v>0</v>
      </c>
      <c r="T50" s="229">
        <v>0</v>
      </c>
      <c r="U50" s="229">
        <v>1</v>
      </c>
      <c r="V50" s="229">
        <v>1</v>
      </c>
      <c r="W50" s="229">
        <v>0</v>
      </c>
      <c r="X50" s="229">
        <v>0</v>
      </c>
      <c r="Y50" s="229">
        <v>0</v>
      </c>
      <c r="Z50" s="229">
        <v>3</v>
      </c>
      <c r="AA50" s="229">
        <v>0</v>
      </c>
    </row>
    <row r="68" spans="2:23" x14ac:dyDescent="0.2">
      <c r="B68" s="209"/>
      <c r="C68" s="210"/>
      <c r="D68" s="211"/>
      <c r="E68" s="211"/>
      <c r="F68" s="211"/>
      <c r="G68" s="211"/>
      <c r="H68" s="211"/>
      <c r="I68" s="211"/>
      <c r="J68" s="211"/>
      <c r="K68" s="211"/>
      <c r="L68" s="211"/>
      <c r="M68" s="211"/>
      <c r="N68" s="212"/>
      <c r="O68" s="212"/>
      <c r="P68" s="212"/>
      <c r="Q68" s="212"/>
      <c r="R68" s="212"/>
      <c r="S68" s="212"/>
      <c r="T68" s="212"/>
      <c r="U68" s="212"/>
      <c r="V68" s="68"/>
      <c r="W68" s="68"/>
    </row>
    <row r="69" spans="2:23" x14ac:dyDescent="0.2">
      <c r="B69" s="209"/>
      <c r="C69" s="210"/>
      <c r="D69" s="211"/>
      <c r="E69" s="211"/>
      <c r="F69" s="211"/>
      <c r="G69" s="211"/>
      <c r="H69" s="211"/>
      <c r="I69" s="211"/>
      <c r="J69" s="211"/>
      <c r="K69" s="211"/>
      <c r="L69" s="211"/>
      <c r="M69" s="211"/>
      <c r="N69" s="212"/>
      <c r="O69" s="212"/>
      <c r="P69" s="212"/>
      <c r="Q69" s="212"/>
      <c r="R69" s="212"/>
      <c r="S69" s="212"/>
      <c r="T69" s="212"/>
      <c r="U69" s="212"/>
      <c r="V69" s="68"/>
      <c r="W69" s="68"/>
    </row>
    <row r="70" spans="2:23" x14ac:dyDescent="0.2">
      <c r="B70" s="209"/>
      <c r="C70" s="210"/>
      <c r="D70" s="211"/>
      <c r="E70" s="211"/>
      <c r="F70" s="211"/>
      <c r="G70" s="211"/>
      <c r="H70" s="211"/>
      <c r="I70" s="211"/>
      <c r="J70" s="211"/>
      <c r="K70" s="211"/>
      <c r="L70" s="211"/>
      <c r="M70" s="211"/>
      <c r="N70" s="212"/>
      <c r="O70" s="212"/>
      <c r="P70" s="212"/>
      <c r="Q70" s="212"/>
      <c r="R70" s="212"/>
      <c r="S70" s="212"/>
      <c r="T70" s="212"/>
      <c r="U70" s="212"/>
      <c r="V70" s="68"/>
      <c r="W70" s="68"/>
    </row>
    <row r="71" spans="2:23" x14ac:dyDescent="0.2">
      <c r="B71" s="209"/>
      <c r="C71" s="210"/>
      <c r="D71" s="211"/>
      <c r="E71" s="211"/>
      <c r="F71" s="211"/>
      <c r="G71" s="211"/>
      <c r="H71" s="211"/>
      <c r="I71" s="211"/>
      <c r="J71" s="211"/>
      <c r="K71" s="211"/>
      <c r="L71" s="211"/>
      <c r="M71" s="211"/>
      <c r="N71" s="212"/>
      <c r="O71" s="212"/>
      <c r="P71" s="212"/>
      <c r="Q71" s="212"/>
      <c r="R71" s="212"/>
      <c r="S71" s="212"/>
      <c r="T71" s="212"/>
      <c r="U71" s="212"/>
      <c r="V71" s="68"/>
      <c r="W71" s="68"/>
    </row>
    <row r="72" spans="2:23" x14ac:dyDescent="0.2">
      <c r="B72" s="209"/>
      <c r="C72" s="210"/>
      <c r="D72" s="211"/>
      <c r="E72" s="211"/>
      <c r="F72" s="211"/>
      <c r="G72" s="211"/>
      <c r="H72" s="211"/>
      <c r="I72" s="211"/>
      <c r="J72" s="211"/>
      <c r="K72" s="211"/>
      <c r="L72" s="211"/>
      <c r="M72" s="211"/>
      <c r="N72" s="212"/>
      <c r="O72" s="212"/>
      <c r="P72" s="212"/>
      <c r="Q72" s="212"/>
      <c r="R72" s="212"/>
      <c r="S72" s="212"/>
      <c r="T72" s="212"/>
      <c r="U72" s="212"/>
      <c r="V72" s="68"/>
      <c r="W72" s="68"/>
    </row>
    <row r="73" spans="2:23" ht="15.75" x14ac:dyDescent="0.2">
      <c r="B73" s="213"/>
      <c r="C73" s="214"/>
      <c r="D73" s="214"/>
      <c r="E73" s="214"/>
      <c r="F73" s="214"/>
      <c r="G73" s="214"/>
      <c r="H73" s="214"/>
      <c r="I73" s="214"/>
      <c r="J73" s="214"/>
      <c r="K73" s="214"/>
      <c r="L73" s="214"/>
      <c r="M73" s="214"/>
      <c r="N73" s="214"/>
      <c r="O73" s="214"/>
      <c r="P73" s="214"/>
      <c r="Q73" s="214"/>
      <c r="R73" s="214"/>
      <c r="S73" s="214"/>
      <c r="T73" s="214"/>
      <c r="U73" s="214"/>
      <c r="V73" s="68"/>
      <c r="W73" s="68"/>
    </row>
    <row r="74" spans="2:23" x14ac:dyDescent="0.2">
      <c r="B74" s="215"/>
      <c r="C74" s="215"/>
      <c r="D74" s="215"/>
      <c r="E74" s="215"/>
      <c r="F74" s="215"/>
      <c r="G74" s="215"/>
      <c r="H74" s="215"/>
      <c r="I74" s="215"/>
      <c r="J74" s="215"/>
      <c r="K74" s="215"/>
      <c r="L74" s="215"/>
      <c r="M74" s="215"/>
      <c r="N74" s="215"/>
      <c r="O74" s="215"/>
      <c r="P74" s="215"/>
      <c r="Q74" s="215"/>
      <c r="R74" s="215"/>
      <c r="S74" s="215"/>
      <c r="T74" s="215"/>
      <c r="U74" s="215"/>
      <c r="V74" s="68"/>
      <c r="W74" s="68"/>
    </row>
    <row r="75" spans="2:23" x14ac:dyDescent="0.2">
      <c r="B75" s="200"/>
      <c r="C75" s="200"/>
      <c r="D75" s="200"/>
      <c r="E75" s="200"/>
      <c r="F75" s="200"/>
      <c r="G75" s="200"/>
      <c r="H75" s="200"/>
      <c r="I75" s="200"/>
      <c r="J75" s="200"/>
      <c r="K75" s="200"/>
      <c r="L75" s="200"/>
      <c r="M75" s="200"/>
      <c r="N75" s="200"/>
      <c r="O75" s="200"/>
      <c r="P75" s="200"/>
      <c r="Q75" s="200"/>
      <c r="R75" s="200"/>
      <c r="S75" s="200"/>
      <c r="T75" s="200"/>
      <c r="U75" s="200"/>
    </row>
  </sheetData>
  <mergeCells count="23">
    <mergeCell ref="A1:V1"/>
    <mergeCell ref="A2:V2"/>
    <mergeCell ref="A3:V3"/>
    <mergeCell ref="A7:A10"/>
    <mergeCell ref="O4:P4"/>
    <mergeCell ref="Q4:R4"/>
    <mergeCell ref="A4:B5"/>
    <mergeCell ref="C4:C5"/>
    <mergeCell ref="E4:G4"/>
    <mergeCell ref="H4:I4"/>
    <mergeCell ref="J4:K4"/>
    <mergeCell ref="M4:N4"/>
    <mergeCell ref="S4:T4"/>
    <mergeCell ref="U4:W4"/>
    <mergeCell ref="A11:A16"/>
    <mergeCell ref="A17:A23"/>
    <mergeCell ref="A24:A30"/>
    <mergeCell ref="A47:A50"/>
    <mergeCell ref="A31:A34"/>
    <mergeCell ref="A35:A38"/>
    <mergeCell ref="A39:A42"/>
    <mergeCell ref="A43:A44"/>
    <mergeCell ref="A45:A46"/>
  </mergeCells>
  <phoneticPr fontId="1" type="noConversion"/>
  <hyperlinks>
    <hyperlink ref="Y1" location="INDEX!A1" display="Back to Index" xr:uid="{7328F41B-81A6-47B9-8902-C0D2F5094FA1}"/>
  </hyperlinks>
  <printOptions horizontalCentered="1" gridLines="1"/>
  <pageMargins left="0.25" right="0.25" top="0.75" bottom="0.75" header="0.5" footer="0.5"/>
  <pageSetup paperSize="5" scale="93" fitToHeight="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I29"/>
  <sheetViews>
    <sheetView workbookViewId="0">
      <selection activeCell="I1" sqref="I1"/>
    </sheetView>
  </sheetViews>
  <sheetFormatPr defaultColWidth="9.28515625" defaultRowHeight="12.75" x14ac:dyDescent="0.2"/>
  <cols>
    <col min="1" max="1" width="21.5703125" style="15" customWidth="1"/>
    <col min="2" max="2" width="26.140625" style="15" bestFit="1" customWidth="1"/>
    <col min="3" max="3" width="5.7109375" style="12" customWidth="1"/>
    <col min="4" max="5" width="10.28515625" style="13" customWidth="1"/>
    <col min="6" max="6" width="14" style="13" customWidth="1"/>
    <col min="7" max="7" width="8.7109375" style="13" customWidth="1"/>
    <col min="8" max="8" width="10.42578125" style="13" customWidth="1"/>
    <col min="9" max="9" width="12.42578125" style="13" bestFit="1" customWidth="1"/>
    <col min="10" max="16384" width="9.28515625" style="4"/>
  </cols>
  <sheetData>
    <row r="1" spans="1:9" s="7" customFormat="1" ht="18.75" x14ac:dyDescent="0.2">
      <c r="A1" s="338" t="s">
        <v>294</v>
      </c>
      <c r="B1" s="338"/>
      <c r="C1" s="338"/>
      <c r="D1" s="338"/>
      <c r="E1" s="338"/>
      <c r="F1" s="338"/>
      <c r="G1" s="338"/>
      <c r="H1" s="187"/>
      <c r="I1" s="333" t="s">
        <v>409</v>
      </c>
    </row>
    <row r="2" spans="1:9" s="6" customFormat="1" ht="18.75" x14ac:dyDescent="0.2">
      <c r="A2" s="338" t="s">
        <v>1</v>
      </c>
      <c r="B2" s="338"/>
      <c r="C2" s="338"/>
      <c r="D2" s="338"/>
      <c r="E2" s="338"/>
      <c r="F2" s="338"/>
      <c r="G2" s="338"/>
      <c r="H2" s="187"/>
      <c r="I2" s="187"/>
    </row>
    <row r="3" spans="1:9" s="7" customFormat="1" ht="18.75" x14ac:dyDescent="0.2">
      <c r="A3" s="344" t="s">
        <v>295</v>
      </c>
      <c r="B3" s="344"/>
      <c r="C3" s="344"/>
      <c r="D3" s="344"/>
      <c r="E3" s="344"/>
      <c r="F3" s="344"/>
      <c r="G3" s="344"/>
      <c r="H3" s="187"/>
      <c r="I3" s="187"/>
    </row>
    <row r="4" spans="1:9" s="1" customFormat="1" ht="48" x14ac:dyDescent="0.2">
      <c r="A4" s="406" t="s">
        <v>296</v>
      </c>
      <c r="B4" s="407"/>
      <c r="C4" s="191" t="s">
        <v>4</v>
      </c>
      <c r="D4" s="192" t="s">
        <v>238</v>
      </c>
      <c r="E4" s="192" t="s">
        <v>251</v>
      </c>
      <c r="F4" s="192" t="s">
        <v>259</v>
      </c>
      <c r="G4" s="196" t="s">
        <v>267</v>
      </c>
      <c r="H4" s="190"/>
      <c r="I4" s="190"/>
    </row>
    <row r="5" spans="1:9" s="3" customFormat="1" x14ac:dyDescent="0.2">
      <c r="A5" s="234" t="s">
        <v>15</v>
      </c>
      <c r="B5" s="234" t="s">
        <v>4</v>
      </c>
      <c r="C5" s="234">
        <v>56</v>
      </c>
      <c r="D5" s="193">
        <v>4</v>
      </c>
      <c r="E5" s="193">
        <v>30</v>
      </c>
      <c r="F5" s="193">
        <v>2</v>
      </c>
      <c r="G5" s="193">
        <v>20</v>
      </c>
    </row>
    <row r="6" spans="1:9" s="67" customFormat="1" x14ac:dyDescent="0.2">
      <c r="A6" s="408" t="s">
        <v>297</v>
      </c>
      <c r="B6" s="193" t="s">
        <v>298</v>
      </c>
      <c r="C6" s="234">
        <v>10</v>
      </c>
      <c r="D6" s="193">
        <v>0</v>
      </c>
      <c r="E6" s="193">
        <v>7</v>
      </c>
      <c r="F6" s="193">
        <v>0</v>
      </c>
      <c r="G6" s="193">
        <v>3</v>
      </c>
    </row>
    <row r="7" spans="1:9" s="67" customFormat="1" x14ac:dyDescent="0.2">
      <c r="A7" s="409"/>
      <c r="B7" s="193" t="s">
        <v>299</v>
      </c>
      <c r="C7" s="234">
        <v>12</v>
      </c>
      <c r="D7" s="193">
        <v>2</v>
      </c>
      <c r="E7" s="193">
        <v>6</v>
      </c>
      <c r="F7" s="193">
        <v>1</v>
      </c>
      <c r="G7" s="193">
        <v>3</v>
      </c>
    </row>
    <row r="8" spans="1:9" s="67" customFormat="1" x14ac:dyDescent="0.2">
      <c r="A8" s="409"/>
      <c r="B8" s="193" t="s">
        <v>300</v>
      </c>
      <c r="C8" s="234">
        <v>1</v>
      </c>
      <c r="D8" s="193">
        <v>0</v>
      </c>
      <c r="E8" s="193">
        <v>1</v>
      </c>
      <c r="F8" s="193">
        <v>0</v>
      </c>
      <c r="G8" s="193">
        <v>0</v>
      </c>
    </row>
    <row r="9" spans="1:9" s="67" customFormat="1" x14ac:dyDescent="0.2">
      <c r="A9" s="410"/>
      <c r="B9" s="193" t="s">
        <v>117</v>
      </c>
      <c r="C9" s="234">
        <v>33</v>
      </c>
      <c r="D9" s="193">
        <v>2</v>
      </c>
      <c r="E9" s="193">
        <v>16</v>
      </c>
      <c r="F9" s="193">
        <v>1</v>
      </c>
      <c r="G9" s="193">
        <v>14</v>
      </c>
    </row>
    <row r="10" spans="1:9" s="67" customFormat="1" x14ac:dyDescent="0.2">
      <c r="A10" s="408" t="s">
        <v>301</v>
      </c>
      <c r="B10" s="193" t="s">
        <v>302</v>
      </c>
      <c r="C10" s="234">
        <v>1</v>
      </c>
      <c r="D10" s="193">
        <v>0</v>
      </c>
      <c r="E10" s="193">
        <v>0</v>
      </c>
      <c r="F10" s="193">
        <v>0</v>
      </c>
      <c r="G10" s="193">
        <v>1</v>
      </c>
    </row>
    <row r="11" spans="1:9" s="68" customFormat="1" x14ac:dyDescent="0.2">
      <c r="A11" s="409"/>
      <c r="B11" s="193" t="s">
        <v>303</v>
      </c>
      <c r="C11" s="234">
        <v>15</v>
      </c>
      <c r="D11" s="193">
        <v>0</v>
      </c>
      <c r="E11" s="193">
        <v>11</v>
      </c>
      <c r="F11" s="193">
        <v>1</v>
      </c>
      <c r="G11" s="193">
        <v>3</v>
      </c>
    </row>
    <row r="12" spans="1:9" s="69" customFormat="1" x14ac:dyDescent="0.2">
      <c r="A12" s="409"/>
      <c r="B12" s="193" t="s">
        <v>304</v>
      </c>
      <c r="C12" s="234">
        <v>4</v>
      </c>
      <c r="D12" s="193">
        <v>1</v>
      </c>
      <c r="E12" s="193">
        <v>2</v>
      </c>
      <c r="F12" s="193">
        <v>0</v>
      </c>
      <c r="G12" s="193">
        <v>1</v>
      </c>
    </row>
    <row r="13" spans="1:9" s="69" customFormat="1" x14ac:dyDescent="0.2">
      <c r="A13" s="409"/>
      <c r="B13" s="193" t="s">
        <v>117</v>
      </c>
      <c r="C13" s="234">
        <v>32</v>
      </c>
      <c r="D13" s="193">
        <v>1</v>
      </c>
      <c r="E13" s="193">
        <v>15</v>
      </c>
      <c r="F13" s="193">
        <v>1</v>
      </c>
      <c r="G13" s="193">
        <v>15</v>
      </c>
    </row>
    <row r="14" spans="1:9" s="69" customFormat="1" x14ac:dyDescent="0.2">
      <c r="A14" s="409"/>
      <c r="B14" s="193" t="s">
        <v>230</v>
      </c>
      <c r="C14" s="234">
        <v>1</v>
      </c>
      <c r="D14" s="193">
        <v>1</v>
      </c>
      <c r="E14" s="193">
        <v>0</v>
      </c>
      <c r="F14" s="193">
        <v>0</v>
      </c>
      <c r="G14" s="193">
        <v>0</v>
      </c>
    </row>
    <row r="15" spans="1:9" s="69" customFormat="1" x14ac:dyDescent="0.2">
      <c r="A15" s="410"/>
      <c r="B15" s="193" t="s">
        <v>305</v>
      </c>
      <c r="C15" s="234">
        <v>3</v>
      </c>
      <c r="D15" s="193">
        <v>1</v>
      </c>
      <c r="E15" s="193">
        <v>2</v>
      </c>
      <c r="F15" s="193">
        <v>0</v>
      </c>
      <c r="G15" s="193">
        <v>0</v>
      </c>
    </row>
    <row r="16" spans="1:9" s="69" customFormat="1" x14ac:dyDescent="0.2"/>
    <row r="17" spans="3:9" s="69" customFormat="1" x14ac:dyDescent="0.2"/>
    <row r="18" spans="3:9" s="69" customFormat="1" x14ac:dyDescent="0.2"/>
    <row r="19" spans="3:9" s="67" customFormat="1" x14ac:dyDescent="0.2"/>
    <row r="20" spans="3:9" s="67" customFormat="1" x14ac:dyDescent="0.2"/>
    <row r="21" spans="3:9" s="67" customFormat="1" x14ac:dyDescent="0.2"/>
    <row r="22" spans="3:9" s="67" customFormat="1" x14ac:dyDescent="0.2"/>
    <row r="23" spans="3:9" s="67" customFormat="1" x14ac:dyDescent="0.2"/>
    <row r="24" spans="3:9" s="67" customFormat="1" x14ac:dyDescent="0.2"/>
    <row r="25" spans="3:9" s="67" customFormat="1" x14ac:dyDescent="0.2"/>
    <row r="26" spans="3:9" s="67" customFormat="1" x14ac:dyDescent="0.2"/>
    <row r="27" spans="3:9" s="67" customFormat="1" x14ac:dyDescent="0.2"/>
    <row r="29" spans="3:9" x14ac:dyDescent="0.2">
      <c r="C29" s="9"/>
      <c r="D29" s="9"/>
      <c r="E29" s="9"/>
      <c r="F29" s="9"/>
      <c r="G29" s="9"/>
      <c r="H29" s="9"/>
      <c r="I29" s="9"/>
    </row>
  </sheetData>
  <mergeCells count="6">
    <mergeCell ref="A4:B4"/>
    <mergeCell ref="A6:A9"/>
    <mergeCell ref="A10:A15"/>
    <mergeCell ref="A1:G1"/>
    <mergeCell ref="A2:G2"/>
    <mergeCell ref="A3:G3"/>
  </mergeCells>
  <hyperlinks>
    <hyperlink ref="I1" location="INDEX!A1" display="Back to Index" xr:uid="{3C353C96-28C9-4DA7-A7AA-07010ECB9C63}"/>
  </hyperlinks>
  <printOptions horizontalCentered="1" gridLines="1"/>
  <pageMargins left="0.75" right="0.75" top="0.75" bottom="1" header="0.3" footer="0.3"/>
  <pageSetup scale="99" fitToHeight="0" orientation="landscape" horizontalDpi="1200" verticalDpi="12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O31"/>
  <sheetViews>
    <sheetView workbookViewId="0">
      <selection activeCell="O1" sqref="O1"/>
    </sheetView>
  </sheetViews>
  <sheetFormatPr defaultColWidth="9.28515625" defaultRowHeight="12.75" x14ac:dyDescent="0.2"/>
  <cols>
    <col min="1" max="1" width="21" style="15" bestFit="1" customWidth="1"/>
    <col min="2" max="2" width="26.140625" style="15" bestFit="1" customWidth="1"/>
    <col min="3" max="3" width="5.7109375" style="12" customWidth="1"/>
    <col min="4" max="5" width="10.28515625" style="13" customWidth="1"/>
    <col min="6" max="6" width="7.7109375" style="13" customWidth="1"/>
    <col min="7" max="7" width="8.7109375" style="13" customWidth="1"/>
    <col min="8" max="8" width="10.42578125" style="13" customWidth="1"/>
    <col min="9" max="9" width="15.140625" style="13" bestFit="1" customWidth="1"/>
    <col min="10" max="10" width="14.140625" style="13" customWidth="1"/>
    <col min="11" max="11" width="10.140625" style="4" customWidth="1"/>
    <col min="12" max="14" width="9.28515625" style="4"/>
    <col min="15" max="15" width="12.42578125" style="4" bestFit="1" customWidth="1"/>
    <col min="16" max="16384" width="9.28515625" style="4"/>
  </cols>
  <sheetData>
    <row r="1" spans="1:15" s="7" customFormat="1" ht="18.75" customHeight="1" x14ac:dyDescent="0.2">
      <c r="A1" s="338" t="s">
        <v>306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O1" s="333" t="s">
        <v>409</v>
      </c>
    </row>
    <row r="2" spans="1:15" s="6" customFormat="1" ht="18.75" customHeight="1" x14ac:dyDescent="0.2">
      <c r="A2" s="338" t="s">
        <v>1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</row>
    <row r="3" spans="1:15" s="7" customFormat="1" ht="18.75" customHeight="1" x14ac:dyDescent="0.2">
      <c r="A3" s="344" t="s">
        <v>307</v>
      </c>
      <c r="B3" s="344"/>
      <c r="C3" s="344"/>
      <c r="D3" s="344"/>
      <c r="E3" s="344"/>
      <c r="F3" s="344"/>
      <c r="G3" s="344"/>
      <c r="H3" s="344"/>
      <c r="I3" s="344"/>
      <c r="J3" s="344"/>
      <c r="K3" s="344"/>
      <c r="L3" s="344"/>
      <c r="M3" s="344"/>
    </row>
    <row r="4" spans="1:15" s="1" customFormat="1" ht="51" x14ac:dyDescent="0.2">
      <c r="A4" s="353" t="s">
        <v>296</v>
      </c>
      <c r="B4" s="352"/>
      <c r="C4" s="194" t="s">
        <v>4</v>
      </c>
      <c r="D4" s="225" t="s">
        <v>237</v>
      </c>
      <c r="E4" s="225" t="s">
        <v>238</v>
      </c>
      <c r="F4" s="225" t="s">
        <v>244</v>
      </c>
      <c r="G4" s="225" t="s">
        <v>246</v>
      </c>
      <c r="H4" s="225" t="s">
        <v>251</v>
      </c>
      <c r="I4" s="225" t="s">
        <v>259</v>
      </c>
      <c r="J4" s="225" t="s">
        <v>263</v>
      </c>
      <c r="K4" s="225" t="s">
        <v>265</v>
      </c>
      <c r="L4" s="225" t="s">
        <v>266</v>
      </c>
      <c r="M4" s="225" t="s">
        <v>267</v>
      </c>
    </row>
    <row r="5" spans="1:15" s="3" customFormat="1" ht="15.75" customHeight="1" x14ac:dyDescent="0.2">
      <c r="A5" s="230" t="s">
        <v>15</v>
      </c>
      <c r="B5" s="230" t="s">
        <v>4</v>
      </c>
      <c r="C5" s="230">
        <v>480</v>
      </c>
      <c r="D5" s="229">
        <v>8</v>
      </c>
      <c r="E5" s="229">
        <v>19</v>
      </c>
      <c r="F5" s="229">
        <v>13</v>
      </c>
      <c r="G5" s="229">
        <v>20</v>
      </c>
      <c r="H5" s="229">
        <v>71</v>
      </c>
      <c r="I5" s="229">
        <v>44</v>
      </c>
      <c r="J5" s="229">
        <v>188</v>
      </c>
      <c r="K5" s="229">
        <v>1</v>
      </c>
      <c r="L5" s="229">
        <v>9</v>
      </c>
      <c r="M5" s="229">
        <v>107</v>
      </c>
    </row>
    <row r="6" spans="1:15" s="67" customFormat="1" ht="15.75" customHeight="1" x14ac:dyDescent="0.2">
      <c r="A6" s="386" t="s">
        <v>297</v>
      </c>
      <c r="B6" s="229" t="s">
        <v>308</v>
      </c>
      <c r="C6" s="230">
        <v>38</v>
      </c>
      <c r="D6" s="229">
        <v>2</v>
      </c>
      <c r="E6" s="229">
        <v>0</v>
      </c>
      <c r="F6" s="229">
        <v>1</v>
      </c>
      <c r="G6" s="229">
        <v>5</v>
      </c>
      <c r="H6" s="229">
        <v>6</v>
      </c>
      <c r="I6" s="229">
        <v>3</v>
      </c>
      <c r="J6" s="229">
        <v>9</v>
      </c>
      <c r="K6" s="229">
        <v>0</v>
      </c>
      <c r="L6" s="229">
        <v>0</v>
      </c>
      <c r="M6" s="229">
        <v>12</v>
      </c>
    </row>
    <row r="7" spans="1:15" s="67" customFormat="1" ht="15.75" customHeight="1" x14ac:dyDescent="0.2">
      <c r="A7" s="405"/>
      <c r="B7" s="229" t="s">
        <v>298</v>
      </c>
      <c r="C7" s="230">
        <v>165</v>
      </c>
      <c r="D7" s="229">
        <v>2</v>
      </c>
      <c r="E7" s="229">
        <v>8</v>
      </c>
      <c r="F7" s="229">
        <v>3</v>
      </c>
      <c r="G7" s="229">
        <v>4</v>
      </c>
      <c r="H7" s="229">
        <v>17</v>
      </c>
      <c r="I7" s="229">
        <v>4</v>
      </c>
      <c r="J7" s="229">
        <v>90</v>
      </c>
      <c r="K7" s="229">
        <v>0</v>
      </c>
      <c r="L7" s="229">
        <v>5</v>
      </c>
      <c r="M7" s="229">
        <v>32</v>
      </c>
    </row>
    <row r="8" spans="1:15" s="67" customFormat="1" ht="15.75" customHeight="1" x14ac:dyDescent="0.2">
      <c r="A8" s="405"/>
      <c r="B8" s="229" t="s">
        <v>309</v>
      </c>
      <c r="C8" s="230">
        <v>15</v>
      </c>
      <c r="D8" s="229">
        <v>0</v>
      </c>
      <c r="E8" s="229">
        <v>0</v>
      </c>
      <c r="F8" s="229">
        <v>0</v>
      </c>
      <c r="G8" s="229">
        <v>0</v>
      </c>
      <c r="H8" s="229">
        <v>2</v>
      </c>
      <c r="I8" s="229">
        <v>0</v>
      </c>
      <c r="J8" s="229">
        <v>9</v>
      </c>
      <c r="K8" s="229">
        <v>0</v>
      </c>
      <c r="L8" s="229">
        <v>0</v>
      </c>
      <c r="M8" s="229">
        <v>4</v>
      </c>
    </row>
    <row r="9" spans="1:15" s="67" customFormat="1" ht="15.75" customHeight="1" x14ac:dyDescent="0.2">
      <c r="A9" s="405"/>
      <c r="B9" s="229" t="s">
        <v>299</v>
      </c>
      <c r="C9" s="230">
        <v>168</v>
      </c>
      <c r="D9" s="229">
        <v>3</v>
      </c>
      <c r="E9" s="229">
        <v>5</v>
      </c>
      <c r="F9" s="229">
        <v>6</v>
      </c>
      <c r="G9" s="229">
        <v>6</v>
      </c>
      <c r="H9" s="229">
        <v>17</v>
      </c>
      <c r="I9" s="229">
        <v>29</v>
      </c>
      <c r="J9" s="229">
        <v>64</v>
      </c>
      <c r="K9" s="229">
        <v>1</v>
      </c>
      <c r="L9" s="229">
        <v>3</v>
      </c>
      <c r="M9" s="229">
        <v>34</v>
      </c>
    </row>
    <row r="10" spans="1:15" s="67" customFormat="1" ht="15.75" customHeight="1" x14ac:dyDescent="0.2">
      <c r="A10" s="405"/>
      <c r="B10" s="229" t="s">
        <v>300</v>
      </c>
      <c r="C10" s="230">
        <v>18</v>
      </c>
      <c r="D10" s="229">
        <v>0</v>
      </c>
      <c r="E10" s="229">
        <v>3</v>
      </c>
      <c r="F10" s="229">
        <v>0</v>
      </c>
      <c r="G10" s="229">
        <v>0</v>
      </c>
      <c r="H10" s="229">
        <v>4</v>
      </c>
      <c r="I10" s="229">
        <v>3</v>
      </c>
      <c r="J10" s="229">
        <v>5</v>
      </c>
      <c r="K10" s="229">
        <v>0</v>
      </c>
      <c r="L10" s="229">
        <v>0</v>
      </c>
      <c r="M10" s="195">
        <v>3</v>
      </c>
    </row>
    <row r="11" spans="1:15" s="67" customFormat="1" ht="15.75" customHeight="1" x14ac:dyDescent="0.2">
      <c r="A11" s="405"/>
      <c r="B11" s="229" t="s">
        <v>117</v>
      </c>
      <c r="C11" s="230">
        <v>75</v>
      </c>
      <c r="D11" s="229">
        <v>1</v>
      </c>
      <c r="E11" s="229">
        <v>3</v>
      </c>
      <c r="F11" s="229">
        <v>3</v>
      </c>
      <c r="G11" s="229">
        <v>5</v>
      </c>
      <c r="H11" s="229">
        <v>25</v>
      </c>
      <c r="I11" s="229">
        <v>5</v>
      </c>
      <c r="J11" s="229">
        <v>11</v>
      </c>
      <c r="K11" s="229">
        <v>0</v>
      </c>
      <c r="L11" s="229">
        <v>0</v>
      </c>
      <c r="M11" s="229">
        <v>22</v>
      </c>
    </row>
    <row r="12" spans="1:15" s="68" customFormat="1" ht="15.75" customHeight="1" x14ac:dyDescent="0.2">
      <c r="A12" s="354"/>
      <c r="B12" s="229" t="s">
        <v>151</v>
      </c>
      <c r="C12" s="230">
        <v>1</v>
      </c>
      <c r="D12" s="229">
        <v>0</v>
      </c>
      <c r="E12" s="229">
        <v>0</v>
      </c>
      <c r="F12" s="229">
        <v>0</v>
      </c>
      <c r="G12" s="229">
        <v>0</v>
      </c>
      <c r="H12" s="229">
        <v>0</v>
      </c>
      <c r="I12" s="229">
        <v>0</v>
      </c>
      <c r="J12" s="229">
        <v>0</v>
      </c>
      <c r="K12" s="229">
        <v>0</v>
      </c>
      <c r="L12" s="229">
        <v>1</v>
      </c>
      <c r="M12" s="229">
        <v>0</v>
      </c>
    </row>
    <row r="13" spans="1:15" s="69" customFormat="1" ht="15.75" customHeight="1" x14ac:dyDescent="0.2">
      <c r="A13" s="386" t="s">
        <v>301</v>
      </c>
      <c r="B13" s="229" t="s">
        <v>310</v>
      </c>
      <c r="C13" s="230">
        <v>2</v>
      </c>
      <c r="D13" s="229">
        <v>0</v>
      </c>
      <c r="E13" s="229">
        <v>0</v>
      </c>
      <c r="F13" s="229">
        <v>0</v>
      </c>
      <c r="G13" s="229">
        <v>0</v>
      </c>
      <c r="H13" s="229">
        <v>0</v>
      </c>
      <c r="I13" s="229">
        <v>0</v>
      </c>
      <c r="J13" s="229">
        <v>0</v>
      </c>
      <c r="K13" s="229">
        <v>0</v>
      </c>
      <c r="L13" s="229">
        <v>0</v>
      </c>
      <c r="M13" s="229">
        <v>2</v>
      </c>
    </row>
    <row r="14" spans="1:15" s="69" customFormat="1" ht="15.75" customHeight="1" x14ac:dyDescent="0.2">
      <c r="A14" s="405"/>
      <c r="B14" s="229" t="s">
        <v>302</v>
      </c>
      <c r="C14" s="230">
        <v>1</v>
      </c>
      <c r="D14" s="229">
        <v>0</v>
      </c>
      <c r="E14" s="229">
        <v>0</v>
      </c>
      <c r="F14" s="229">
        <v>0</v>
      </c>
      <c r="G14" s="229">
        <v>0</v>
      </c>
      <c r="H14" s="229">
        <v>0</v>
      </c>
      <c r="I14" s="229">
        <v>0</v>
      </c>
      <c r="J14" s="229">
        <v>0</v>
      </c>
      <c r="K14" s="229">
        <v>0</v>
      </c>
      <c r="L14" s="229">
        <v>0</v>
      </c>
      <c r="M14" s="229">
        <v>1</v>
      </c>
    </row>
    <row r="15" spans="1:15" s="69" customFormat="1" ht="15.75" customHeight="1" x14ac:dyDescent="0.2">
      <c r="A15" s="405"/>
      <c r="B15" s="229" t="s">
        <v>303</v>
      </c>
      <c r="C15" s="230">
        <v>270</v>
      </c>
      <c r="D15" s="229">
        <v>5</v>
      </c>
      <c r="E15" s="229">
        <v>5</v>
      </c>
      <c r="F15" s="229">
        <v>6</v>
      </c>
      <c r="G15" s="229">
        <v>11</v>
      </c>
      <c r="H15" s="229">
        <v>29</v>
      </c>
      <c r="I15" s="229">
        <v>35</v>
      </c>
      <c r="J15" s="229">
        <v>120</v>
      </c>
      <c r="K15" s="229">
        <v>1</v>
      </c>
      <c r="L15" s="229">
        <v>5</v>
      </c>
      <c r="M15" s="229">
        <v>53</v>
      </c>
    </row>
    <row r="16" spans="1:15" s="69" customFormat="1" ht="15.75" customHeight="1" x14ac:dyDescent="0.2">
      <c r="A16" s="405"/>
      <c r="B16" s="229" t="s">
        <v>311</v>
      </c>
      <c r="C16" s="230">
        <v>32</v>
      </c>
      <c r="D16" s="229">
        <v>0</v>
      </c>
      <c r="E16" s="229">
        <v>0</v>
      </c>
      <c r="F16" s="229">
        <v>2</v>
      </c>
      <c r="G16" s="229">
        <v>0</v>
      </c>
      <c r="H16" s="229">
        <v>0</v>
      </c>
      <c r="I16" s="229">
        <v>3</v>
      </c>
      <c r="J16" s="229">
        <v>22</v>
      </c>
      <c r="K16" s="229">
        <v>0</v>
      </c>
      <c r="L16" s="229">
        <v>0</v>
      </c>
      <c r="M16" s="229">
        <v>5</v>
      </c>
    </row>
    <row r="17" spans="1:13" s="69" customFormat="1" ht="15.75" customHeight="1" x14ac:dyDescent="0.2">
      <c r="A17" s="405"/>
      <c r="B17" s="229" t="s">
        <v>304</v>
      </c>
      <c r="C17" s="230">
        <v>10</v>
      </c>
      <c r="D17" s="229">
        <v>0</v>
      </c>
      <c r="E17" s="229">
        <v>1</v>
      </c>
      <c r="F17" s="229">
        <v>0</v>
      </c>
      <c r="G17" s="229">
        <v>0</v>
      </c>
      <c r="H17" s="229">
        <v>7</v>
      </c>
      <c r="I17" s="229">
        <v>0</v>
      </c>
      <c r="J17" s="229">
        <v>0</v>
      </c>
      <c r="K17" s="229">
        <v>0</v>
      </c>
      <c r="L17" s="229">
        <v>0</v>
      </c>
      <c r="M17" s="229">
        <v>2</v>
      </c>
    </row>
    <row r="18" spans="1:13" s="69" customFormat="1" ht="15.75" customHeight="1" x14ac:dyDescent="0.2">
      <c r="A18" s="405"/>
      <c r="B18" s="229" t="s">
        <v>312</v>
      </c>
      <c r="C18" s="230">
        <v>1</v>
      </c>
      <c r="D18" s="229">
        <v>0</v>
      </c>
      <c r="E18" s="229">
        <v>0</v>
      </c>
      <c r="F18" s="229">
        <v>0</v>
      </c>
      <c r="G18" s="229">
        <v>0</v>
      </c>
      <c r="H18" s="229">
        <v>1</v>
      </c>
      <c r="I18" s="229">
        <v>0</v>
      </c>
      <c r="J18" s="229">
        <v>0</v>
      </c>
      <c r="K18" s="229">
        <v>0</v>
      </c>
      <c r="L18" s="229">
        <v>0</v>
      </c>
      <c r="M18" s="229">
        <v>0</v>
      </c>
    </row>
    <row r="19" spans="1:13" s="69" customFormat="1" ht="15.75" customHeight="1" x14ac:dyDescent="0.2">
      <c r="A19" s="405"/>
      <c r="B19" s="229" t="s">
        <v>313</v>
      </c>
      <c r="C19" s="230">
        <v>7</v>
      </c>
      <c r="D19" s="229">
        <v>0</v>
      </c>
      <c r="E19" s="229">
        <v>7</v>
      </c>
      <c r="F19" s="229">
        <v>0</v>
      </c>
      <c r="G19" s="229">
        <v>0</v>
      </c>
      <c r="H19" s="229">
        <v>0</v>
      </c>
      <c r="I19" s="229">
        <v>0</v>
      </c>
      <c r="J19" s="229">
        <v>0</v>
      </c>
      <c r="K19" s="229">
        <v>0</v>
      </c>
      <c r="L19" s="229">
        <v>0</v>
      </c>
      <c r="M19" s="229">
        <v>0</v>
      </c>
    </row>
    <row r="20" spans="1:13" s="67" customFormat="1" ht="15.75" customHeight="1" x14ac:dyDescent="0.2">
      <c r="A20" s="405"/>
      <c r="B20" s="229" t="s">
        <v>314</v>
      </c>
      <c r="C20" s="230">
        <v>5</v>
      </c>
      <c r="D20" s="229">
        <v>0</v>
      </c>
      <c r="E20" s="229">
        <v>0</v>
      </c>
      <c r="F20" s="229">
        <v>0</v>
      </c>
      <c r="G20" s="229">
        <v>0</v>
      </c>
      <c r="H20" s="229">
        <v>0</v>
      </c>
      <c r="I20" s="229">
        <v>0</v>
      </c>
      <c r="J20" s="229">
        <v>3</v>
      </c>
      <c r="K20" s="229">
        <v>0</v>
      </c>
      <c r="L20" s="229">
        <v>1</v>
      </c>
      <c r="M20" s="229">
        <v>1</v>
      </c>
    </row>
    <row r="21" spans="1:13" s="67" customFormat="1" ht="15.75" customHeight="1" x14ac:dyDescent="0.2">
      <c r="A21" s="405"/>
      <c r="B21" s="229" t="s">
        <v>315</v>
      </c>
      <c r="C21" s="230">
        <v>1</v>
      </c>
      <c r="D21" s="229">
        <v>0</v>
      </c>
      <c r="E21" s="229">
        <v>0</v>
      </c>
      <c r="F21" s="229">
        <v>0</v>
      </c>
      <c r="G21" s="229">
        <v>0</v>
      </c>
      <c r="H21" s="229">
        <v>0</v>
      </c>
      <c r="I21" s="229">
        <v>0</v>
      </c>
      <c r="J21" s="229">
        <v>0</v>
      </c>
      <c r="K21" s="229">
        <v>0</v>
      </c>
      <c r="L21" s="229">
        <v>0</v>
      </c>
      <c r="M21" s="229">
        <v>1</v>
      </c>
    </row>
    <row r="22" spans="1:13" s="67" customFormat="1" ht="15.75" customHeight="1" x14ac:dyDescent="0.2">
      <c r="A22" s="405"/>
      <c r="B22" s="229" t="s">
        <v>316</v>
      </c>
      <c r="C22" s="230">
        <v>1</v>
      </c>
      <c r="D22" s="229">
        <v>0</v>
      </c>
      <c r="E22" s="229">
        <v>0</v>
      </c>
      <c r="F22" s="229">
        <v>0</v>
      </c>
      <c r="G22" s="229">
        <v>0</v>
      </c>
      <c r="H22" s="229">
        <v>0</v>
      </c>
      <c r="I22" s="229">
        <v>0</v>
      </c>
      <c r="J22" s="229">
        <v>1</v>
      </c>
      <c r="K22" s="229">
        <v>0</v>
      </c>
      <c r="L22" s="229">
        <v>0</v>
      </c>
      <c r="M22" s="229">
        <v>0</v>
      </c>
    </row>
    <row r="23" spans="1:13" s="67" customFormat="1" ht="15.75" customHeight="1" x14ac:dyDescent="0.2">
      <c r="A23" s="405"/>
      <c r="B23" s="229" t="s">
        <v>317</v>
      </c>
      <c r="C23" s="230">
        <v>6</v>
      </c>
      <c r="D23" s="229">
        <v>0</v>
      </c>
      <c r="E23" s="229">
        <v>0</v>
      </c>
      <c r="F23" s="229">
        <v>1</v>
      </c>
      <c r="G23" s="229">
        <v>4</v>
      </c>
      <c r="H23" s="229">
        <v>0</v>
      </c>
      <c r="I23" s="229">
        <v>0</v>
      </c>
      <c r="J23" s="229">
        <v>0</v>
      </c>
      <c r="K23" s="229">
        <v>0</v>
      </c>
      <c r="L23" s="229">
        <v>1</v>
      </c>
      <c r="M23" s="229">
        <v>0</v>
      </c>
    </row>
    <row r="24" spans="1:13" s="67" customFormat="1" ht="15.75" customHeight="1" x14ac:dyDescent="0.2">
      <c r="A24" s="405"/>
      <c r="B24" s="229" t="s">
        <v>117</v>
      </c>
      <c r="C24" s="230">
        <v>84</v>
      </c>
      <c r="D24" s="229">
        <v>1</v>
      </c>
      <c r="E24" s="229">
        <v>3</v>
      </c>
      <c r="F24" s="229">
        <v>3</v>
      </c>
      <c r="G24" s="229">
        <v>4</v>
      </c>
      <c r="H24" s="229">
        <v>28</v>
      </c>
      <c r="I24" s="229">
        <v>6</v>
      </c>
      <c r="J24" s="229">
        <v>13</v>
      </c>
      <c r="K24" s="229">
        <v>0</v>
      </c>
      <c r="L24" s="229">
        <v>0</v>
      </c>
      <c r="M24" s="229">
        <v>26</v>
      </c>
    </row>
    <row r="25" spans="1:13" s="67" customFormat="1" ht="15.75" customHeight="1" x14ac:dyDescent="0.2">
      <c r="A25" s="405"/>
      <c r="B25" s="229" t="s">
        <v>230</v>
      </c>
      <c r="C25" s="230">
        <v>4</v>
      </c>
      <c r="D25" s="229">
        <v>0</v>
      </c>
      <c r="E25" s="229">
        <v>1</v>
      </c>
      <c r="F25" s="229">
        <v>0</v>
      </c>
      <c r="G25" s="229">
        <v>0</v>
      </c>
      <c r="H25" s="229">
        <v>1</v>
      </c>
      <c r="I25" s="229">
        <v>0</v>
      </c>
      <c r="J25" s="229">
        <v>0</v>
      </c>
      <c r="K25" s="229">
        <v>0</v>
      </c>
      <c r="L25" s="229">
        <v>1</v>
      </c>
      <c r="M25" s="229">
        <v>1</v>
      </c>
    </row>
    <row r="26" spans="1:13" s="67" customFormat="1" ht="15.75" customHeight="1" x14ac:dyDescent="0.2">
      <c r="A26" s="405"/>
      <c r="B26" s="229" t="s">
        <v>305</v>
      </c>
      <c r="C26" s="230">
        <v>44</v>
      </c>
      <c r="D26" s="229">
        <v>1</v>
      </c>
      <c r="E26" s="229">
        <v>1</v>
      </c>
      <c r="F26" s="229">
        <v>1</v>
      </c>
      <c r="G26" s="229">
        <v>0</v>
      </c>
      <c r="H26" s="229">
        <v>4</v>
      </c>
      <c r="I26" s="229">
        <v>0</v>
      </c>
      <c r="J26" s="229">
        <v>27</v>
      </c>
      <c r="K26" s="229">
        <v>0</v>
      </c>
      <c r="L26" s="229">
        <v>0</v>
      </c>
      <c r="M26" s="229">
        <v>10</v>
      </c>
    </row>
    <row r="27" spans="1:13" s="67" customFormat="1" ht="15.75" customHeight="1" x14ac:dyDescent="0.2">
      <c r="A27" s="405"/>
      <c r="B27" s="229" t="s">
        <v>318</v>
      </c>
      <c r="C27" s="230">
        <v>1</v>
      </c>
      <c r="D27" s="229">
        <v>0</v>
      </c>
      <c r="E27" s="229">
        <v>1</v>
      </c>
      <c r="F27" s="229">
        <v>0</v>
      </c>
      <c r="G27" s="229">
        <v>0</v>
      </c>
      <c r="H27" s="229">
        <v>0</v>
      </c>
      <c r="I27" s="229">
        <v>0</v>
      </c>
      <c r="J27" s="229">
        <v>0</v>
      </c>
      <c r="K27" s="229">
        <v>0</v>
      </c>
      <c r="L27" s="229">
        <v>0</v>
      </c>
      <c r="M27" s="229">
        <v>0</v>
      </c>
    </row>
    <row r="28" spans="1:13" s="67" customFormat="1" ht="15.75" customHeight="1" x14ac:dyDescent="0.2">
      <c r="A28" s="405"/>
      <c r="B28" s="229" t="s">
        <v>319</v>
      </c>
      <c r="C28" s="230">
        <v>8</v>
      </c>
      <c r="D28" s="229">
        <v>0</v>
      </c>
      <c r="E28" s="229">
        <v>0</v>
      </c>
      <c r="F28" s="229">
        <v>0</v>
      </c>
      <c r="G28" s="229">
        <v>1</v>
      </c>
      <c r="H28" s="229">
        <v>0</v>
      </c>
      <c r="I28" s="229">
        <v>0</v>
      </c>
      <c r="J28" s="229">
        <v>2</v>
      </c>
      <c r="K28" s="229">
        <v>0</v>
      </c>
      <c r="L28" s="229">
        <v>1</v>
      </c>
      <c r="M28" s="229">
        <v>4</v>
      </c>
    </row>
    <row r="29" spans="1:13" s="67" customFormat="1" ht="15.75" customHeight="1" x14ac:dyDescent="0.2">
      <c r="A29" s="354"/>
      <c r="B29" s="229" t="s">
        <v>151</v>
      </c>
      <c r="C29" s="230">
        <v>3</v>
      </c>
      <c r="D29" s="229">
        <v>1</v>
      </c>
      <c r="E29" s="229">
        <v>0</v>
      </c>
      <c r="F29" s="229">
        <v>0</v>
      </c>
      <c r="G29" s="229">
        <v>0</v>
      </c>
      <c r="H29" s="229">
        <v>1</v>
      </c>
      <c r="I29" s="229">
        <v>0</v>
      </c>
      <c r="J29" s="229">
        <v>0</v>
      </c>
      <c r="K29" s="229">
        <v>0</v>
      </c>
      <c r="L29" s="229">
        <v>0</v>
      </c>
      <c r="M29" s="229">
        <v>1</v>
      </c>
    </row>
    <row r="31" spans="1:13" x14ac:dyDescent="0.2">
      <c r="C31" s="9"/>
      <c r="D31" s="9"/>
      <c r="E31" s="9"/>
      <c r="F31" s="9"/>
      <c r="G31" s="9"/>
      <c r="H31" s="9"/>
      <c r="I31" s="9"/>
      <c r="J31" s="9"/>
    </row>
  </sheetData>
  <mergeCells count="6">
    <mergeCell ref="A13:A29"/>
    <mergeCell ref="A6:A12"/>
    <mergeCell ref="A4:B4"/>
    <mergeCell ref="A1:M1"/>
    <mergeCell ref="A2:M2"/>
    <mergeCell ref="A3:M3"/>
  </mergeCells>
  <hyperlinks>
    <hyperlink ref="O1" location="INDEX!A1" display="Back to Index" xr:uid="{50CCB826-321B-4DEA-80AB-7D3C01E5004F}"/>
  </hyperlinks>
  <printOptions horizontalCentered="1" gridLines="1"/>
  <pageMargins left="0.75" right="0.75" top="0.75" bottom="0.75" header="0.3" footer="0.3"/>
  <pageSetup fitToHeight="0" orientation="landscape" horizontalDpi="1200" verticalDpi="12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10">
    <pageSetUpPr fitToPage="1"/>
  </sheetPr>
  <dimension ref="A1:K91"/>
  <sheetViews>
    <sheetView zoomScaleNormal="100" workbookViewId="0">
      <selection activeCell="I1" sqref="I1"/>
    </sheetView>
  </sheetViews>
  <sheetFormatPr defaultColWidth="9.28515625" defaultRowHeight="12.75" x14ac:dyDescent="0.2"/>
  <cols>
    <col min="1" max="1" width="9.7109375" style="15" bestFit="1" customWidth="1"/>
    <col min="2" max="2" width="32.5703125" style="15" bestFit="1" customWidth="1"/>
    <col min="3" max="3" width="5.42578125" style="12" bestFit="1" customWidth="1"/>
    <col min="4" max="4" width="9.140625" style="13" bestFit="1" customWidth="1"/>
    <col min="5" max="5" width="11.42578125" style="13" bestFit="1" customWidth="1"/>
    <col min="6" max="6" width="17.28515625" style="13" bestFit="1" customWidth="1"/>
    <col min="7" max="7" width="15.7109375" style="13" bestFit="1" customWidth="1"/>
    <col min="8" max="8" width="10.42578125" style="13" customWidth="1"/>
    <col min="9" max="9" width="12.42578125" style="13" bestFit="1" customWidth="1"/>
    <col min="10" max="10" width="6.42578125" style="13" customWidth="1"/>
    <col min="11" max="16384" width="9.28515625" style="4"/>
  </cols>
  <sheetData>
    <row r="1" spans="1:11" s="7" customFormat="1" ht="18.75" x14ac:dyDescent="0.2">
      <c r="A1" s="341" t="s">
        <v>320</v>
      </c>
      <c r="B1" s="341"/>
      <c r="C1" s="341"/>
      <c r="D1" s="341"/>
      <c r="E1" s="341"/>
      <c r="F1" s="341"/>
      <c r="G1" s="341"/>
      <c r="H1" s="187"/>
      <c r="I1" s="333" t="s">
        <v>409</v>
      </c>
      <c r="J1" s="187"/>
    </row>
    <row r="2" spans="1:11" s="6" customFormat="1" ht="18.75" x14ac:dyDescent="0.2">
      <c r="A2" s="338" t="s">
        <v>1</v>
      </c>
      <c r="B2" s="338"/>
      <c r="C2" s="338"/>
      <c r="D2" s="338"/>
      <c r="E2" s="338"/>
      <c r="F2" s="338"/>
      <c r="G2" s="338"/>
      <c r="H2" s="187"/>
      <c r="I2" s="187"/>
      <c r="J2" s="187"/>
    </row>
    <row r="3" spans="1:11" s="7" customFormat="1" ht="18.75" x14ac:dyDescent="0.2">
      <c r="A3" s="344" t="s">
        <v>321</v>
      </c>
      <c r="B3" s="344"/>
      <c r="C3" s="344"/>
      <c r="D3" s="344"/>
      <c r="E3" s="344"/>
      <c r="F3" s="344"/>
      <c r="G3" s="344"/>
      <c r="H3" s="187"/>
      <c r="I3" s="187"/>
      <c r="J3" s="187"/>
      <c r="K3" s="189"/>
    </row>
    <row r="4" spans="1:11" s="1" customFormat="1" ht="25.5" x14ac:dyDescent="0.2">
      <c r="A4" s="411" t="s">
        <v>322</v>
      </c>
      <c r="B4" s="230" t="s">
        <v>323</v>
      </c>
      <c r="C4" s="224" t="s">
        <v>4</v>
      </c>
      <c r="D4" s="224" t="s">
        <v>238</v>
      </c>
      <c r="E4" s="224" t="s">
        <v>251</v>
      </c>
      <c r="F4" s="328" t="s">
        <v>259</v>
      </c>
      <c r="G4" s="329" t="s">
        <v>267</v>
      </c>
      <c r="H4" s="190"/>
      <c r="I4" s="190"/>
      <c r="J4" s="190"/>
      <c r="K4" s="190"/>
    </row>
    <row r="5" spans="1:11" s="3" customFormat="1" x14ac:dyDescent="0.2">
      <c r="A5" s="412"/>
      <c r="B5" s="230" t="s">
        <v>4</v>
      </c>
      <c r="C5" s="230">
        <f>SUM(C90,C86,C83,C78,C76,C74,C72,C68,C66,C64,C60,C57,C55,C53,C49,C51,C47,C45,C43,C41,C39,C35,C33,C31,C27,C24,C22,C15,C10,C8,C6)</f>
        <v>56</v>
      </c>
      <c r="D5" s="230">
        <v>4</v>
      </c>
      <c r="E5" s="230">
        <v>30</v>
      </c>
      <c r="F5" s="230">
        <v>2</v>
      </c>
      <c r="G5" s="233">
        <v>20</v>
      </c>
    </row>
    <row r="6" spans="1:11" x14ac:dyDescent="0.2">
      <c r="A6" s="386" t="s">
        <v>324</v>
      </c>
      <c r="B6" s="230" t="s">
        <v>4</v>
      </c>
      <c r="C6" s="230">
        <v>1</v>
      </c>
      <c r="D6" s="230">
        <v>1</v>
      </c>
      <c r="E6" s="230">
        <v>0</v>
      </c>
      <c r="F6" s="230">
        <v>0</v>
      </c>
      <c r="G6" s="230">
        <v>0</v>
      </c>
      <c r="H6" s="4"/>
      <c r="I6" s="4"/>
      <c r="J6" s="4"/>
    </row>
    <row r="7" spans="1:11" x14ac:dyDescent="0.2">
      <c r="A7" s="354"/>
      <c r="B7" s="229" t="s">
        <v>325</v>
      </c>
      <c r="C7" s="230">
        <v>1</v>
      </c>
      <c r="D7" s="229">
        <v>1</v>
      </c>
      <c r="E7" s="229">
        <v>0</v>
      </c>
      <c r="F7" s="229">
        <v>0</v>
      </c>
      <c r="G7" s="229">
        <v>0</v>
      </c>
      <c r="H7" s="4"/>
      <c r="I7" s="4"/>
      <c r="J7" s="4"/>
    </row>
    <row r="8" spans="1:11" s="3" customFormat="1" x14ac:dyDescent="0.2">
      <c r="A8" s="386" t="s">
        <v>326</v>
      </c>
      <c r="B8" s="230" t="s">
        <v>4</v>
      </c>
      <c r="C8" s="230">
        <v>1</v>
      </c>
      <c r="D8" s="230">
        <v>0</v>
      </c>
      <c r="E8" s="230">
        <v>1</v>
      </c>
      <c r="F8" s="230">
        <v>0</v>
      </c>
      <c r="G8" s="230">
        <v>0</v>
      </c>
    </row>
    <row r="9" spans="1:11" s="3" customFormat="1" x14ac:dyDescent="0.2">
      <c r="A9" s="354"/>
      <c r="B9" s="229" t="s">
        <v>327</v>
      </c>
      <c r="C9" s="230">
        <v>1</v>
      </c>
      <c r="D9" s="229">
        <v>0</v>
      </c>
      <c r="E9" s="229">
        <v>1</v>
      </c>
      <c r="F9" s="229">
        <v>0</v>
      </c>
      <c r="G9" s="229">
        <v>0</v>
      </c>
    </row>
    <row r="10" spans="1:11" s="3" customFormat="1" x14ac:dyDescent="0.2">
      <c r="A10" s="386" t="s">
        <v>328</v>
      </c>
      <c r="B10" s="230" t="s">
        <v>4</v>
      </c>
      <c r="C10" s="230">
        <v>4</v>
      </c>
      <c r="D10" s="230">
        <v>0</v>
      </c>
      <c r="E10" s="230">
        <v>1</v>
      </c>
      <c r="F10" s="230">
        <v>0</v>
      </c>
      <c r="G10" s="230">
        <v>3</v>
      </c>
    </row>
    <row r="11" spans="1:11" s="3" customFormat="1" x14ac:dyDescent="0.2">
      <c r="A11" s="405"/>
      <c r="B11" s="229" t="s">
        <v>329</v>
      </c>
      <c r="C11" s="230">
        <v>1</v>
      </c>
      <c r="D11" s="229">
        <v>0</v>
      </c>
      <c r="E11" s="229">
        <v>0</v>
      </c>
      <c r="F11" s="229">
        <v>0</v>
      </c>
      <c r="G11" s="229">
        <v>1</v>
      </c>
    </row>
    <row r="12" spans="1:11" s="3" customFormat="1" x14ac:dyDescent="0.2">
      <c r="A12" s="405"/>
      <c r="B12" s="229" t="s">
        <v>330</v>
      </c>
      <c r="C12" s="230">
        <v>1</v>
      </c>
      <c r="D12" s="229">
        <v>0</v>
      </c>
      <c r="E12" s="229">
        <v>0</v>
      </c>
      <c r="F12" s="229">
        <v>0</v>
      </c>
      <c r="G12" s="229">
        <v>1</v>
      </c>
    </row>
    <row r="13" spans="1:11" s="3" customFormat="1" x14ac:dyDescent="0.2">
      <c r="A13" s="405"/>
      <c r="B13" s="229" t="s">
        <v>331</v>
      </c>
      <c r="C13" s="230">
        <v>1</v>
      </c>
      <c r="D13" s="229">
        <v>0</v>
      </c>
      <c r="E13" s="229">
        <v>0</v>
      </c>
      <c r="F13" s="229">
        <v>0</v>
      </c>
      <c r="G13" s="229">
        <v>1</v>
      </c>
    </row>
    <row r="14" spans="1:11" s="3" customFormat="1" x14ac:dyDescent="0.2">
      <c r="A14" s="354"/>
      <c r="B14" s="229" t="s">
        <v>332</v>
      </c>
      <c r="C14" s="230">
        <v>1</v>
      </c>
      <c r="D14" s="229">
        <v>0</v>
      </c>
      <c r="E14" s="229">
        <v>1</v>
      </c>
      <c r="F14" s="229">
        <v>0</v>
      </c>
      <c r="G14" s="229">
        <v>0</v>
      </c>
    </row>
    <row r="15" spans="1:11" s="3" customFormat="1" x14ac:dyDescent="0.2">
      <c r="A15" s="386" t="s">
        <v>333</v>
      </c>
      <c r="B15" s="230" t="s">
        <v>4</v>
      </c>
      <c r="C15" s="230">
        <v>6</v>
      </c>
      <c r="D15" s="230">
        <v>0</v>
      </c>
      <c r="E15" s="230">
        <v>3</v>
      </c>
      <c r="F15" s="230">
        <v>1</v>
      </c>
      <c r="G15" s="230">
        <v>2</v>
      </c>
    </row>
    <row r="16" spans="1:11" s="3" customFormat="1" x14ac:dyDescent="0.2">
      <c r="A16" s="405"/>
      <c r="B16" s="229" t="s">
        <v>334</v>
      </c>
      <c r="C16" s="230">
        <v>1</v>
      </c>
      <c r="D16" s="229">
        <v>0</v>
      </c>
      <c r="E16" s="229">
        <v>1</v>
      </c>
      <c r="F16" s="229">
        <v>0</v>
      </c>
      <c r="G16" s="229">
        <v>0</v>
      </c>
    </row>
    <row r="17" spans="1:7" s="3" customFormat="1" x14ac:dyDescent="0.2">
      <c r="A17" s="405"/>
      <c r="B17" s="229" t="s">
        <v>335</v>
      </c>
      <c r="C17" s="230">
        <v>1</v>
      </c>
      <c r="D17" s="229">
        <v>0</v>
      </c>
      <c r="E17" s="229">
        <v>1</v>
      </c>
      <c r="F17" s="229">
        <v>0</v>
      </c>
      <c r="G17" s="229">
        <v>0</v>
      </c>
    </row>
    <row r="18" spans="1:7" s="3" customFormat="1" ht="25.5" x14ac:dyDescent="0.2">
      <c r="A18" s="405"/>
      <c r="B18" s="229" t="s">
        <v>336</v>
      </c>
      <c r="C18" s="230">
        <v>1</v>
      </c>
      <c r="D18" s="229">
        <v>0</v>
      </c>
      <c r="E18" s="229">
        <v>0</v>
      </c>
      <c r="F18" s="229">
        <v>1</v>
      </c>
      <c r="G18" s="229">
        <v>0</v>
      </c>
    </row>
    <row r="19" spans="1:7" s="3" customFormat="1" x14ac:dyDescent="0.2">
      <c r="A19" s="405"/>
      <c r="B19" s="229" t="s">
        <v>337</v>
      </c>
      <c r="C19" s="230">
        <v>1</v>
      </c>
      <c r="D19" s="229">
        <v>0</v>
      </c>
      <c r="E19" s="229">
        <v>0</v>
      </c>
      <c r="F19" s="229">
        <v>0</v>
      </c>
      <c r="G19" s="229">
        <v>1</v>
      </c>
    </row>
    <row r="20" spans="1:7" s="3" customFormat="1" x14ac:dyDescent="0.2">
      <c r="A20" s="405"/>
      <c r="B20" s="229" t="s">
        <v>338</v>
      </c>
      <c r="C20" s="230">
        <v>1</v>
      </c>
      <c r="D20" s="229">
        <v>0</v>
      </c>
      <c r="E20" s="229">
        <v>1</v>
      </c>
      <c r="F20" s="229">
        <v>0</v>
      </c>
      <c r="G20" s="229">
        <v>0</v>
      </c>
    </row>
    <row r="21" spans="1:7" s="3" customFormat="1" ht="38.25" x14ac:dyDescent="0.2">
      <c r="A21" s="354"/>
      <c r="B21" s="229" t="s">
        <v>339</v>
      </c>
      <c r="C21" s="230">
        <v>1</v>
      </c>
      <c r="D21" s="229">
        <v>0</v>
      </c>
      <c r="E21" s="229">
        <v>0</v>
      </c>
      <c r="F21" s="229">
        <v>0</v>
      </c>
      <c r="G21" s="229">
        <v>1</v>
      </c>
    </row>
    <row r="22" spans="1:7" s="3" customFormat="1" x14ac:dyDescent="0.2">
      <c r="A22" s="386" t="s">
        <v>340</v>
      </c>
      <c r="B22" s="230" t="s">
        <v>4</v>
      </c>
      <c r="C22" s="230">
        <v>1</v>
      </c>
      <c r="D22" s="230">
        <v>1</v>
      </c>
      <c r="E22" s="230">
        <v>0</v>
      </c>
      <c r="F22" s="230">
        <v>0</v>
      </c>
      <c r="G22" s="230">
        <v>0</v>
      </c>
    </row>
    <row r="23" spans="1:7" s="3" customFormat="1" x14ac:dyDescent="0.2">
      <c r="A23" s="354"/>
      <c r="B23" s="229" t="s">
        <v>341</v>
      </c>
      <c r="C23" s="230">
        <v>1</v>
      </c>
      <c r="D23" s="229">
        <v>1</v>
      </c>
      <c r="E23" s="229">
        <v>0</v>
      </c>
      <c r="F23" s="229">
        <v>0</v>
      </c>
      <c r="G23" s="229">
        <v>0</v>
      </c>
    </row>
    <row r="24" spans="1:7" s="3" customFormat="1" x14ac:dyDescent="0.2">
      <c r="A24" s="386" t="s">
        <v>342</v>
      </c>
      <c r="B24" s="230" t="s">
        <v>4</v>
      </c>
      <c r="C24" s="230">
        <v>2</v>
      </c>
      <c r="D24" s="230">
        <v>0</v>
      </c>
      <c r="E24" s="230">
        <v>2</v>
      </c>
      <c r="F24" s="230">
        <v>0</v>
      </c>
      <c r="G24" s="230">
        <v>0</v>
      </c>
    </row>
    <row r="25" spans="1:7" s="3" customFormat="1" ht="42" customHeight="1" x14ac:dyDescent="0.2">
      <c r="A25" s="405"/>
      <c r="B25" s="229" t="s">
        <v>343</v>
      </c>
      <c r="C25" s="230">
        <v>1</v>
      </c>
      <c r="D25" s="229">
        <v>0</v>
      </c>
      <c r="E25" s="229">
        <v>1</v>
      </c>
      <c r="F25" s="229">
        <v>0</v>
      </c>
      <c r="G25" s="229">
        <v>0</v>
      </c>
    </row>
    <row r="26" spans="1:7" s="3" customFormat="1" ht="38.25" x14ac:dyDescent="0.2">
      <c r="A26" s="354"/>
      <c r="B26" s="229" t="s">
        <v>344</v>
      </c>
      <c r="C26" s="230">
        <v>1</v>
      </c>
      <c r="D26" s="229">
        <v>0</v>
      </c>
      <c r="E26" s="229">
        <v>1</v>
      </c>
      <c r="F26" s="229">
        <v>0</v>
      </c>
      <c r="G26" s="229">
        <v>0</v>
      </c>
    </row>
    <row r="27" spans="1:7" s="3" customFormat="1" x14ac:dyDescent="0.2">
      <c r="A27" s="386" t="s">
        <v>345</v>
      </c>
      <c r="B27" s="230" t="s">
        <v>4</v>
      </c>
      <c r="C27" s="230">
        <v>3</v>
      </c>
      <c r="D27" s="230">
        <v>0</v>
      </c>
      <c r="E27" s="230">
        <v>2</v>
      </c>
      <c r="F27" s="230">
        <v>0</v>
      </c>
      <c r="G27" s="230">
        <v>1</v>
      </c>
    </row>
    <row r="28" spans="1:7" s="3" customFormat="1" x14ac:dyDescent="0.2">
      <c r="A28" s="405"/>
      <c r="B28" s="229" t="s">
        <v>346</v>
      </c>
      <c r="C28" s="230">
        <v>1</v>
      </c>
      <c r="D28" s="229">
        <v>0</v>
      </c>
      <c r="E28" s="229">
        <v>1</v>
      </c>
      <c r="F28" s="229">
        <v>0</v>
      </c>
      <c r="G28" s="229">
        <v>0</v>
      </c>
    </row>
    <row r="29" spans="1:7" s="3" customFormat="1" x14ac:dyDescent="0.2">
      <c r="A29" s="405"/>
      <c r="B29" s="229" t="s">
        <v>347</v>
      </c>
      <c r="C29" s="230">
        <v>1</v>
      </c>
      <c r="D29" s="229">
        <v>0</v>
      </c>
      <c r="E29" s="229">
        <v>0</v>
      </c>
      <c r="F29" s="229">
        <v>0</v>
      </c>
      <c r="G29" s="229">
        <v>1</v>
      </c>
    </row>
    <row r="30" spans="1:7" s="3" customFormat="1" x14ac:dyDescent="0.2">
      <c r="A30" s="354"/>
      <c r="B30" s="229" t="s">
        <v>348</v>
      </c>
      <c r="C30" s="230">
        <v>1</v>
      </c>
      <c r="D30" s="229">
        <v>0</v>
      </c>
      <c r="E30" s="229">
        <v>1</v>
      </c>
      <c r="F30" s="229">
        <v>0</v>
      </c>
      <c r="G30" s="229">
        <v>0</v>
      </c>
    </row>
    <row r="31" spans="1:7" s="3" customFormat="1" x14ac:dyDescent="0.2">
      <c r="A31" s="386" t="s">
        <v>349</v>
      </c>
      <c r="B31" s="230" t="s">
        <v>4</v>
      </c>
      <c r="C31" s="230">
        <v>1</v>
      </c>
      <c r="D31" s="230">
        <v>0</v>
      </c>
      <c r="E31" s="230">
        <v>0</v>
      </c>
      <c r="F31" s="230">
        <v>0</v>
      </c>
      <c r="G31" s="230">
        <v>1</v>
      </c>
    </row>
    <row r="32" spans="1:7" s="3" customFormat="1" x14ac:dyDescent="0.2">
      <c r="A32" s="354"/>
      <c r="B32" s="229" t="s">
        <v>350</v>
      </c>
      <c r="C32" s="230">
        <v>1</v>
      </c>
      <c r="D32" s="229">
        <v>0</v>
      </c>
      <c r="E32" s="229">
        <v>0</v>
      </c>
      <c r="F32" s="229">
        <v>0</v>
      </c>
      <c r="G32" s="229">
        <v>1</v>
      </c>
    </row>
    <row r="33" spans="1:10" s="3" customFormat="1" x14ac:dyDescent="0.2">
      <c r="A33" s="386" t="s">
        <v>351</v>
      </c>
      <c r="B33" s="230" t="s">
        <v>4</v>
      </c>
      <c r="C33" s="230">
        <v>1</v>
      </c>
      <c r="D33" s="230">
        <v>0</v>
      </c>
      <c r="E33" s="230">
        <v>1</v>
      </c>
      <c r="F33" s="230">
        <v>0</v>
      </c>
      <c r="G33" s="230">
        <v>0</v>
      </c>
    </row>
    <row r="34" spans="1:10" s="3" customFormat="1" x14ac:dyDescent="0.2">
      <c r="A34" s="354"/>
      <c r="B34" s="229" t="s">
        <v>352</v>
      </c>
      <c r="C34" s="230">
        <v>1</v>
      </c>
      <c r="D34" s="229">
        <v>0</v>
      </c>
      <c r="E34" s="229">
        <v>1</v>
      </c>
      <c r="F34" s="229">
        <v>0</v>
      </c>
      <c r="G34" s="229">
        <v>0</v>
      </c>
    </row>
    <row r="35" spans="1:10" s="3" customFormat="1" x14ac:dyDescent="0.2">
      <c r="A35" s="386" t="s">
        <v>353</v>
      </c>
      <c r="B35" s="230" t="s">
        <v>4</v>
      </c>
      <c r="C35" s="230">
        <v>3</v>
      </c>
      <c r="D35" s="230">
        <v>0</v>
      </c>
      <c r="E35" s="230">
        <v>1</v>
      </c>
      <c r="F35" s="230">
        <v>0</v>
      </c>
      <c r="G35" s="230">
        <v>2</v>
      </c>
    </row>
    <row r="36" spans="1:10" s="3" customFormat="1" x14ac:dyDescent="0.2">
      <c r="A36" s="405"/>
      <c r="B36" s="229" t="s">
        <v>354</v>
      </c>
      <c r="C36" s="230">
        <v>1</v>
      </c>
      <c r="D36" s="229">
        <v>0</v>
      </c>
      <c r="E36" s="229">
        <v>0</v>
      </c>
      <c r="F36" s="229">
        <v>0</v>
      </c>
      <c r="G36" s="229">
        <v>1</v>
      </c>
    </row>
    <row r="37" spans="1:10" s="3" customFormat="1" x14ac:dyDescent="0.2">
      <c r="A37" s="405"/>
      <c r="B37" s="229" t="s">
        <v>355</v>
      </c>
      <c r="C37" s="230">
        <v>1</v>
      </c>
      <c r="D37" s="229">
        <v>0</v>
      </c>
      <c r="E37" s="229">
        <v>0</v>
      </c>
      <c r="F37" s="229">
        <v>0</v>
      </c>
      <c r="G37" s="229">
        <v>1</v>
      </c>
    </row>
    <row r="38" spans="1:10" s="3" customFormat="1" x14ac:dyDescent="0.2">
      <c r="A38" s="354"/>
      <c r="B38" s="229" t="s">
        <v>356</v>
      </c>
      <c r="C38" s="230">
        <v>1</v>
      </c>
      <c r="D38" s="229">
        <v>0</v>
      </c>
      <c r="E38" s="229">
        <v>1</v>
      </c>
      <c r="F38" s="229">
        <v>0</v>
      </c>
      <c r="G38" s="229">
        <v>0</v>
      </c>
    </row>
    <row r="39" spans="1:10" s="3" customFormat="1" x14ac:dyDescent="0.2">
      <c r="A39" s="386" t="s">
        <v>357</v>
      </c>
      <c r="B39" s="230" t="s">
        <v>4</v>
      </c>
      <c r="C39" s="230">
        <v>1</v>
      </c>
      <c r="D39" s="230">
        <v>0</v>
      </c>
      <c r="E39" s="230">
        <v>1</v>
      </c>
      <c r="F39" s="230">
        <v>0</v>
      </c>
      <c r="G39" s="230">
        <v>0</v>
      </c>
    </row>
    <row r="40" spans="1:10" x14ac:dyDescent="0.2">
      <c r="A40" s="354"/>
      <c r="B40" s="229" t="s">
        <v>358</v>
      </c>
      <c r="C40" s="230">
        <v>1</v>
      </c>
      <c r="D40" s="229">
        <v>0</v>
      </c>
      <c r="E40" s="229">
        <v>1</v>
      </c>
      <c r="F40" s="229">
        <v>0</v>
      </c>
      <c r="G40" s="229">
        <v>0</v>
      </c>
      <c r="H40" s="4"/>
      <c r="I40" s="4"/>
      <c r="J40" s="4"/>
    </row>
    <row r="41" spans="1:10" s="3" customFormat="1" x14ac:dyDescent="0.2">
      <c r="A41" s="386" t="s">
        <v>359</v>
      </c>
      <c r="B41" s="230" t="s">
        <v>4</v>
      </c>
      <c r="C41" s="230">
        <v>1</v>
      </c>
      <c r="D41" s="230">
        <v>0</v>
      </c>
      <c r="E41" s="230">
        <v>1</v>
      </c>
      <c r="F41" s="230">
        <v>0</v>
      </c>
      <c r="G41" s="230">
        <v>0</v>
      </c>
    </row>
    <row r="42" spans="1:10" s="3" customFormat="1" x14ac:dyDescent="0.2">
      <c r="A42" s="354"/>
      <c r="B42" s="229" t="s">
        <v>360</v>
      </c>
      <c r="C42" s="230">
        <v>1</v>
      </c>
      <c r="D42" s="229">
        <v>0</v>
      </c>
      <c r="E42" s="229">
        <v>1</v>
      </c>
      <c r="F42" s="229">
        <v>0</v>
      </c>
      <c r="G42" s="229">
        <v>0</v>
      </c>
    </row>
    <row r="43" spans="1:10" x14ac:dyDescent="0.2">
      <c r="A43" s="386" t="s">
        <v>361</v>
      </c>
      <c r="B43" s="230" t="s">
        <v>4</v>
      </c>
      <c r="C43" s="230">
        <v>1</v>
      </c>
      <c r="D43" s="230">
        <v>0</v>
      </c>
      <c r="E43" s="230">
        <v>0</v>
      </c>
      <c r="F43" s="230">
        <v>0</v>
      </c>
      <c r="G43" s="230">
        <v>1</v>
      </c>
      <c r="H43" s="4"/>
      <c r="I43" s="4"/>
      <c r="J43" s="4"/>
    </row>
    <row r="44" spans="1:10" x14ac:dyDescent="0.2">
      <c r="A44" s="354"/>
      <c r="B44" s="229" t="s">
        <v>362</v>
      </c>
      <c r="C44" s="230">
        <v>1</v>
      </c>
      <c r="D44" s="229">
        <v>0</v>
      </c>
      <c r="E44" s="229">
        <v>0</v>
      </c>
      <c r="F44" s="229">
        <v>0</v>
      </c>
      <c r="G44" s="229">
        <v>1</v>
      </c>
      <c r="H44" s="4"/>
      <c r="I44" s="4"/>
      <c r="J44" s="4"/>
    </row>
    <row r="45" spans="1:10" x14ac:dyDescent="0.2">
      <c r="A45" s="386" t="s">
        <v>363</v>
      </c>
      <c r="B45" s="230" t="s">
        <v>4</v>
      </c>
      <c r="C45" s="230">
        <v>1</v>
      </c>
      <c r="D45" s="230">
        <v>0</v>
      </c>
      <c r="E45" s="230">
        <v>1</v>
      </c>
      <c r="F45" s="230">
        <v>0</v>
      </c>
      <c r="G45" s="230">
        <v>0</v>
      </c>
      <c r="H45" s="4"/>
      <c r="I45" s="4"/>
      <c r="J45" s="4"/>
    </row>
    <row r="46" spans="1:10" x14ac:dyDescent="0.2">
      <c r="A46" s="354"/>
      <c r="B46" s="229" t="s">
        <v>364</v>
      </c>
      <c r="C46" s="230">
        <v>1</v>
      </c>
      <c r="D46" s="229">
        <v>0</v>
      </c>
      <c r="E46" s="229">
        <v>1</v>
      </c>
      <c r="F46" s="229">
        <v>0</v>
      </c>
      <c r="G46" s="229">
        <v>0</v>
      </c>
      <c r="H46" s="4"/>
      <c r="I46" s="4"/>
      <c r="J46" s="4"/>
    </row>
    <row r="47" spans="1:10" x14ac:dyDescent="0.2">
      <c r="A47" s="386" t="s">
        <v>365</v>
      </c>
      <c r="B47" s="230" t="s">
        <v>4</v>
      </c>
      <c r="C47" s="230">
        <v>1</v>
      </c>
      <c r="D47" s="230">
        <v>1</v>
      </c>
      <c r="E47" s="230">
        <v>0</v>
      </c>
      <c r="F47" s="230">
        <v>0</v>
      </c>
      <c r="G47" s="230">
        <v>0</v>
      </c>
      <c r="H47" s="4"/>
      <c r="I47" s="4"/>
      <c r="J47" s="4"/>
    </row>
    <row r="48" spans="1:10" x14ac:dyDescent="0.2">
      <c r="A48" s="354"/>
      <c r="B48" s="229" t="s">
        <v>366</v>
      </c>
      <c r="C48" s="230">
        <v>1</v>
      </c>
      <c r="D48" s="229">
        <v>1</v>
      </c>
      <c r="E48" s="229">
        <v>0</v>
      </c>
      <c r="F48" s="229">
        <v>0</v>
      </c>
      <c r="G48" s="229">
        <v>0</v>
      </c>
      <c r="H48" s="4"/>
      <c r="I48" s="4"/>
      <c r="J48" s="4"/>
    </row>
    <row r="49" spans="1:10" s="2" customFormat="1" x14ac:dyDescent="0.2">
      <c r="A49" s="386" t="s">
        <v>367</v>
      </c>
      <c r="B49" s="230" t="s">
        <v>4</v>
      </c>
      <c r="C49" s="230">
        <v>1</v>
      </c>
      <c r="D49" s="230">
        <v>0</v>
      </c>
      <c r="E49" s="230">
        <v>0</v>
      </c>
      <c r="F49" s="230">
        <v>0</v>
      </c>
      <c r="G49" s="230">
        <v>1</v>
      </c>
    </row>
    <row r="50" spans="1:10" s="3" customFormat="1" x14ac:dyDescent="0.2">
      <c r="A50" s="354"/>
      <c r="B50" s="229" t="s">
        <v>368</v>
      </c>
      <c r="C50" s="230">
        <v>1</v>
      </c>
      <c r="D50" s="229">
        <v>0</v>
      </c>
      <c r="E50" s="229">
        <v>0</v>
      </c>
      <c r="F50" s="229">
        <v>0</v>
      </c>
      <c r="G50" s="229">
        <v>1</v>
      </c>
    </row>
    <row r="51" spans="1:10" s="3" customFormat="1" x14ac:dyDescent="0.2">
      <c r="A51" s="386" t="s">
        <v>369</v>
      </c>
      <c r="B51" s="230" t="s">
        <v>4</v>
      </c>
      <c r="C51" s="230">
        <v>1</v>
      </c>
      <c r="D51" s="230">
        <v>0</v>
      </c>
      <c r="E51" s="230">
        <v>0</v>
      </c>
      <c r="F51" s="230">
        <v>0</v>
      </c>
      <c r="G51" s="230">
        <v>1</v>
      </c>
    </row>
    <row r="52" spans="1:10" s="2" customFormat="1" x14ac:dyDescent="0.2">
      <c r="A52" s="354"/>
      <c r="B52" s="229" t="s">
        <v>370</v>
      </c>
      <c r="C52" s="230">
        <v>1</v>
      </c>
      <c r="D52" s="229">
        <v>0</v>
      </c>
      <c r="E52" s="229">
        <v>0</v>
      </c>
      <c r="F52" s="229">
        <v>0</v>
      </c>
      <c r="G52" s="229">
        <v>1</v>
      </c>
    </row>
    <row r="53" spans="1:10" s="3" customFormat="1" x14ac:dyDescent="0.2">
      <c r="A53" s="386" t="s">
        <v>371</v>
      </c>
      <c r="B53" s="230" t="s">
        <v>4</v>
      </c>
      <c r="C53" s="230">
        <v>1</v>
      </c>
      <c r="D53" s="230">
        <v>0</v>
      </c>
      <c r="E53" s="230">
        <v>1</v>
      </c>
      <c r="F53" s="230">
        <v>0</v>
      </c>
      <c r="G53" s="230">
        <v>0</v>
      </c>
    </row>
    <row r="54" spans="1:10" ht="25.5" x14ac:dyDescent="0.2">
      <c r="A54" s="354"/>
      <c r="B54" s="229" t="s">
        <v>372</v>
      </c>
      <c r="C54" s="230">
        <v>1</v>
      </c>
      <c r="D54" s="229">
        <v>0</v>
      </c>
      <c r="E54" s="229">
        <v>1</v>
      </c>
      <c r="F54" s="229">
        <v>0</v>
      </c>
      <c r="G54" s="229">
        <v>0</v>
      </c>
      <c r="H54" s="4"/>
      <c r="I54" s="4"/>
      <c r="J54" s="4"/>
    </row>
    <row r="55" spans="1:10" x14ac:dyDescent="0.2">
      <c r="A55" s="386" t="s">
        <v>373</v>
      </c>
      <c r="B55" s="230" t="s">
        <v>4</v>
      </c>
      <c r="C55" s="230">
        <v>1</v>
      </c>
      <c r="D55" s="230">
        <v>0</v>
      </c>
      <c r="E55" s="230">
        <v>1</v>
      </c>
      <c r="F55" s="230">
        <v>0</v>
      </c>
      <c r="G55" s="230">
        <v>0</v>
      </c>
      <c r="H55" s="4"/>
      <c r="I55" s="4"/>
      <c r="J55" s="4"/>
    </row>
    <row r="56" spans="1:10" x14ac:dyDescent="0.2">
      <c r="A56" s="354"/>
      <c r="B56" s="229" t="s">
        <v>374</v>
      </c>
      <c r="C56" s="230">
        <v>1</v>
      </c>
      <c r="D56" s="229">
        <v>0</v>
      </c>
      <c r="E56" s="229">
        <v>1</v>
      </c>
      <c r="F56" s="229">
        <v>0</v>
      </c>
      <c r="G56" s="229">
        <v>0</v>
      </c>
      <c r="H56" s="4"/>
      <c r="I56" s="4"/>
      <c r="J56" s="4"/>
    </row>
    <row r="57" spans="1:10" x14ac:dyDescent="0.2">
      <c r="A57" s="386" t="s">
        <v>375</v>
      </c>
      <c r="B57" s="230" t="s">
        <v>4</v>
      </c>
      <c r="C57" s="230">
        <v>2</v>
      </c>
      <c r="D57" s="230">
        <v>0</v>
      </c>
      <c r="E57" s="230">
        <v>2</v>
      </c>
      <c r="F57" s="230">
        <v>0</v>
      </c>
      <c r="G57" s="230">
        <v>0</v>
      </c>
      <c r="H57" s="4"/>
      <c r="I57" s="4"/>
      <c r="J57" s="4"/>
    </row>
    <row r="58" spans="1:10" ht="25.5" x14ac:dyDescent="0.2">
      <c r="A58" s="405"/>
      <c r="B58" s="229" t="s">
        <v>376</v>
      </c>
      <c r="C58" s="230">
        <v>1</v>
      </c>
      <c r="D58" s="229">
        <v>0</v>
      </c>
      <c r="E58" s="229">
        <v>1</v>
      </c>
      <c r="F58" s="229">
        <v>0</v>
      </c>
      <c r="G58" s="229">
        <v>0</v>
      </c>
      <c r="H58" s="4"/>
      <c r="I58" s="4"/>
      <c r="J58" s="4"/>
    </row>
    <row r="59" spans="1:10" x14ac:dyDescent="0.2">
      <c r="A59" s="354"/>
      <c r="B59" s="229" t="s">
        <v>377</v>
      </c>
      <c r="C59" s="230">
        <v>1</v>
      </c>
      <c r="D59" s="229">
        <v>0</v>
      </c>
      <c r="E59" s="229">
        <v>1</v>
      </c>
      <c r="F59" s="229">
        <v>0</v>
      </c>
      <c r="G59" s="229">
        <v>0</v>
      </c>
      <c r="H59" s="4"/>
      <c r="I59" s="4"/>
      <c r="J59" s="4"/>
    </row>
    <row r="60" spans="1:10" x14ac:dyDescent="0.2">
      <c r="A60" s="386" t="s">
        <v>378</v>
      </c>
      <c r="B60" s="230" t="s">
        <v>4</v>
      </c>
      <c r="C60" s="230">
        <v>3</v>
      </c>
      <c r="D60" s="230">
        <v>0</v>
      </c>
      <c r="E60" s="230">
        <v>2</v>
      </c>
      <c r="F60" s="230">
        <v>0</v>
      </c>
      <c r="G60" s="230">
        <v>1</v>
      </c>
      <c r="H60" s="4"/>
      <c r="I60" s="4"/>
      <c r="J60" s="4"/>
    </row>
    <row r="61" spans="1:10" ht="25.5" x14ac:dyDescent="0.2">
      <c r="A61" s="405"/>
      <c r="B61" s="229" t="s">
        <v>379</v>
      </c>
      <c r="C61" s="230">
        <v>1</v>
      </c>
      <c r="D61" s="229">
        <v>0</v>
      </c>
      <c r="E61" s="229">
        <v>0</v>
      </c>
      <c r="F61" s="229">
        <v>0</v>
      </c>
      <c r="G61" s="229">
        <v>1</v>
      </c>
      <c r="H61" s="4"/>
      <c r="I61" s="4"/>
      <c r="J61" s="4"/>
    </row>
    <row r="62" spans="1:10" x14ac:dyDescent="0.2">
      <c r="A62" s="405"/>
      <c r="B62" s="229" t="s">
        <v>380</v>
      </c>
      <c r="C62" s="230">
        <v>1</v>
      </c>
      <c r="D62" s="229">
        <v>0</v>
      </c>
      <c r="E62" s="229">
        <v>1</v>
      </c>
      <c r="F62" s="229">
        <v>0</v>
      </c>
      <c r="G62" s="229">
        <v>0</v>
      </c>
      <c r="H62" s="4"/>
      <c r="I62" s="4"/>
      <c r="J62" s="4"/>
    </row>
    <row r="63" spans="1:10" x14ac:dyDescent="0.2">
      <c r="A63" s="354"/>
      <c r="B63" s="229" t="s">
        <v>381</v>
      </c>
      <c r="C63" s="230">
        <v>1</v>
      </c>
      <c r="D63" s="229">
        <v>0</v>
      </c>
      <c r="E63" s="229">
        <v>1</v>
      </c>
      <c r="F63" s="229">
        <v>0</v>
      </c>
      <c r="G63" s="229">
        <v>0</v>
      </c>
      <c r="H63" s="4"/>
      <c r="I63" s="4"/>
      <c r="J63" s="4"/>
    </row>
    <row r="64" spans="1:10" x14ac:dyDescent="0.2">
      <c r="A64" s="386" t="s">
        <v>382</v>
      </c>
      <c r="B64" s="230" t="s">
        <v>4</v>
      </c>
      <c r="C64" s="230">
        <v>1</v>
      </c>
      <c r="D64" s="230">
        <v>0</v>
      </c>
      <c r="E64" s="230">
        <v>1</v>
      </c>
      <c r="F64" s="230">
        <v>0</v>
      </c>
      <c r="G64" s="230">
        <v>0</v>
      </c>
      <c r="H64" s="4"/>
      <c r="I64" s="4"/>
      <c r="J64" s="4"/>
    </row>
    <row r="65" spans="1:10" x14ac:dyDescent="0.2">
      <c r="A65" s="354"/>
      <c r="B65" s="229" t="s">
        <v>383</v>
      </c>
      <c r="C65" s="230">
        <v>1</v>
      </c>
      <c r="D65" s="229">
        <v>0</v>
      </c>
      <c r="E65" s="229">
        <v>1</v>
      </c>
      <c r="F65" s="229">
        <v>0</v>
      </c>
      <c r="G65" s="229">
        <v>0</v>
      </c>
      <c r="H65" s="4"/>
      <c r="I65" s="4"/>
      <c r="J65" s="4"/>
    </row>
    <row r="66" spans="1:10" x14ac:dyDescent="0.2">
      <c r="A66" s="386" t="s">
        <v>384</v>
      </c>
      <c r="B66" s="230" t="s">
        <v>4</v>
      </c>
      <c r="C66" s="230">
        <v>1</v>
      </c>
      <c r="D66" s="230">
        <v>0</v>
      </c>
      <c r="E66" s="230">
        <v>1</v>
      </c>
      <c r="F66" s="230">
        <v>0</v>
      </c>
      <c r="G66" s="230">
        <v>0</v>
      </c>
      <c r="H66" s="4"/>
      <c r="I66" s="4"/>
      <c r="J66" s="4"/>
    </row>
    <row r="67" spans="1:10" x14ac:dyDescent="0.2">
      <c r="A67" s="354"/>
      <c r="B67" s="229" t="s">
        <v>385</v>
      </c>
      <c r="C67" s="230">
        <v>1</v>
      </c>
      <c r="D67" s="229">
        <v>0</v>
      </c>
      <c r="E67" s="229">
        <v>1</v>
      </c>
      <c r="F67" s="229">
        <v>0</v>
      </c>
      <c r="G67" s="229">
        <v>0</v>
      </c>
      <c r="H67" s="4"/>
      <c r="I67" s="4"/>
      <c r="J67" s="4"/>
    </row>
    <row r="68" spans="1:10" s="3" customFormat="1" x14ac:dyDescent="0.2">
      <c r="A68" s="386" t="s">
        <v>386</v>
      </c>
      <c r="B68" s="230" t="s">
        <v>4</v>
      </c>
      <c r="C68" s="230">
        <v>3</v>
      </c>
      <c r="D68" s="230">
        <v>1</v>
      </c>
      <c r="E68" s="230">
        <v>0</v>
      </c>
      <c r="F68" s="230">
        <v>0</v>
      </c>
      <c r="G68" s="230">
        <v>2</v>
      </c>
    </row>
    <row r="69" spans="1:10" s="3" customFormat="1" x14ac:dyDescent="0.2">
      <c r="A69" s="405"/>
      <c r="B69" s="229" t="s">
        <v>387</v>
      </c>
      <c r="C69" s="230">
        <v>1</v>
      </c>
      <c r="D69" s="229">
        <v>0</v>
      </c>
      <c r="E69" s="229">
        <v>0</v>
      </c>
      <c r="F69" s="229">
        <v>0</v>
      </c>
      <c r="G69" s="229">
        <v>1</v>
      </c>
    </row>
    <row r="70" spans="1:10" x14ac:dyDescent="0.2">
      <c r="A70" s="405"/>
      <c r="B70" s="229" t="s">
        <v>388</v>
      </c>
      <c r="C70" s="230">
        <v>1</v>
      </c>
      <c r="D70" s="229">
        <v>0</v>
      </c>
      <c r="E70" s="229">
        <v>0</v>
      </c>
      <c r="F70" s="229">
        <v>0</v>
      </c>
      <c r="G70" s="229">
        <v>1</v>
      </c>
      <c r="H70" s="4"/>
      <c r="I70" s="4"/>
      <c r="J70" s="4"/>
    </row>
    <row r="71" spans="1:10" x14ac:dyDescent="0.2">
      <c r="A71" s="354"/>
      <c r="B71" s="229" t="s">
        <v>389</v>
      </c>
      <c r="C71" s="230">
        <v>1</v>
      </c>
      <c r="D71" s="229">
        <v>1</v>
      </c>
      <c r="E71" s="229">
        <v>0</v>
      </c>
      <c r="F71" s="229">
        <v>0</v>
      </c>
      <c r="G71" s="229">
        <v>0</v>
      </c>
      <c r="H71" s="4"/>
      <c r="I71" s="4"/>
      <c r="J71" s="4"/>
    </row>
    <row r="72" spans="1:10" x14ac:dyDescent="0.2">
      <c r="A72" s="386" t="s">
        <v>390</v>
      </c>
      <c r="B72" s="230" t="s">
        <v>4</v>
      </c>
      <c r="C72" s="230">
        <v>1</v>
      </c>
      <c r="D72" s="230">
        <v>0</v>
      </c>
      <c r="E72" s="230">
        <v>1</v>
      </c>
      <c r="F72" s="230">
        <v>0</v>
      </c>
      <c r="G72" s="230">
        <v>0</v>
      </c>
      <c r="H72" s="4"/>
      <c r="I72" s="4"/>
      <c r="J72" s="4"/>
    </row>
    <row r="73" spans="1:10" x14ac:dyDescent="0.2">
      <c r="A73" s="354"/>
      <c r="B73" s="229" t="s">
        <v>391</v>
      </c>
      <c r="C73" s="230">
        <v>1</v>
      </c>
      <c r="D73" s="229">
        <v>0</v>
      </c>
      <c r="E73" s="229">
        <v>1</v>
      </c>
      <c r="F73" s="229">
        <v>0</v>
      </c>
      <c r="G73" s="229">
        <v>0</v>
      </c>
      <c r="H73" s="4"/>
      <c r="I73" s="4"/>
      <c r="J73" s="4"/>
    </row>
    <row r="74" spans="1:10" x14ac:dyDescent="0.2">
      <c r="A74" s="386" t="s">
        <v>392</v>
      </c>
      <c r="B74" s="230" t="s">
        <v>4</v>
      </c>
      <c r="C74" s="230">
        <v>1</v>
      </c>
      <c r="D74" s="230">
        <v>0</v>
      </c>
      <c r="E74" s="230">
        <v>0</v>
      </c>
      <c r="F74" s="230">
        <v>0</v>
      </c>
      <c r="G74" s="230">
        <v>1</v>
      </c>
      <c r="H74" s="4"/>
      <c r="I74" s="4"/>
      <c r="J74" s="4"/>
    </row>
    <row r="75" spans="1:10" x14ac:dyDescent="0.2">
      <c r="A75" s="354"/>
      <c r="B75" s="229" t="s">
        <v>393</v>
      </c>
      <c r="C75" s="230">
        <v>1</v>
      </c>
      <c r="D75" s="229">
        <v>0</v>
      </c>
      <c r="E75" s="229">
        <v>0</v>
      </c>
      <c r="F75" s="229">
        <v>0</v>
      </c>
      <c r="G75" s="229">
        <v>1</v>
      </c>
      <c r="H75" s="4"/>
      <c r="I75" s="4"/>
      <c r="J75" s="4"/>
    </row>
    <row r="76" spans="1:10" x14ac:dyDescent="0.2">
      <c r="A76" s="386" t="s">
        <v>84</v>
      </c>
      <c r="B76" s="230" t="s">
        <v>4</v>
      </c>
      <c r="C76" s="230">
        <v>1</v>
      </c>
      <c r="D76" s="230">
        <v>0</v>
      </c>
      <c r="E76" s="230">
        <v>1</v>
      </c>
      <c r="F76" s="230">
        <v>0</v>
      </c>
      <c r="G76" s="230">
        <v>0</v>
      </c>
      <c r="H76" s="4"/>
      <c r="I76" s="4"/>
      <c r="J76" s="4"/>
    </row>
    <row r="77" spans="1:10" x14ac:dyDescent="0.2">
      <c r="A77" s="354"/>
      <c r="B77" s="229" t="s">
        <v>394</v>
      </c>
      <c r="C77" s="230">
        <v>1</v>
      </c>
      <c r="D77" s="229">
        <v>0</v>
      </c>
      <c r="E77" s="229">
        <v>1</v>
      </c>
      <c r="F77" s="229">
        <v>0</v>
      </c>
      <c r="G77" s="229">
        <v>0</v>
      </c>
      <c r="H77" s="4"/>
      <c r="I77" s="4"/>
      <c r="J77" s="4"/>
    </row>
    <row r="78" spans="1:10" x14ac:dyDescent="0.2">
      <c r="A78" s="386" t="s">
        <v>395</v>
      </c>
      <c r="B78" s="230" t="s">
        <v>4</v>
      </c>
      <c r="C78" s="230">
        <v>4</v>
      </c>
      <c r="D78" s="230">
        <v>0</v>
      </c>
      <c r="E78" s="230">
        <v>3</v>
      </c>
      <c r="F78" s="230">
        <v>0</v>
      </c>
      <c r="G78" s="230">
        <v>1</v>
      </c>
      <c r="H78" s="4"/>
      <c r="I78" s="4"/>
      <c r="J78" s="4"/>
    </row>
    <row r="79" spans="1:10" x14ac:dyDescent="0.2">
      <c r="A79" s="405"/>
      <c r="B79" s="229" t="s">
        <v>396</v>
      </c>
      <c r="C79" s="230">
        <v>1</v>
      </c>
      <c r="D79" s="229">
        <v>0</v>
      </c>
      <c r="E79" s="229">
        <v>0</v>
      </c>
      <c r="F79" s="229">
        <v>0</v>
      </c>
      <c r="G79" s="229">
        <v>1</v>
      </c>
      <c r="H79" s="4"/>
      <c r="I79" s="4"/>
      <c r="J79" s="4"/>
    </row>
    <row r="80" spans="1:10" x14ac:dyDescent="0.2">
      <c r="A80" s="405"/>
      <c r="B80" s="229" t="s">
        <v>397</v>
      </c>
      <c r="C80" s="230">
        <v>1</v>
      </c>
      <c r="D80" s="229">
        <v>0</v>
      </c>
      <c r="E80" s="229">
        <v>1</v>
      </c>
      <c r="F80" s="229">
        <v>0</v>
      </c>
      <c r="G80" s="229">
        <v>0</v>
      </c>
      <c r="H80" s="4"/>
      <c r="I80" s="4"/>
      <c r="J80" s="4"/>
    </row>
    <row r="81" spans="1:10" x14ac:dyDescent="0.2">
      <c r="A81" s="405"/>
      <c r="B81" s="229" t="s">
        <v>398</v>
      </c>
      <c r="C81" s="230">
        <v>1</v>
      </c>
      <c r="D81" s="229">
        <v>0</v>
      </c>
      <c r="E81" s="229">
        <v>1</v>
      </c>
      <c r="F81" s="229">
        <v>0</v>
      </c>
      <c r="G81" s="229">
        <v>0</v>
      </c>
      <c r="H81" s="4"/>
      <c r="I81" s="4"/>
      <c r="J81" s="4"/>
    </row>
    <row r="82" spans="1:10" ht="25.5" x14ac:dyDescent="0.2">
      <c r="A82" s="354"/>
      <c r="B82" s="229" t="s">
        <v>399</v>
      </c>
      <c r="C82" s="230">
        <v>1</v>
      </c>
      <c r="D82" s="229">
        <v>0</v>
      </c>
      <c r="E82" s="229">
        <v>1</v>
      </c>
      <c r="F82" s="229">
        <v>0</v>
      </c>
      <c r="G82" s="229">
        <v>0</v>
      </c>
      <c r="H82" s="4"/>
      <c r="I82" s="4"/>
      <c r="J82" s="4"/>
    </row>
    <row r="83" spans="1:10" x14ac:dyDescent="0.2">
      <c r="A83" s="386" t="s">
        <v>400</v>
      </c>
      <c r="B83" s="230" t="s">
        <v>4</v>
      </c>
      <c r="C83" s="230">
        <v>3</v>
      </c>
      <c r="D83" s="230">
        <v>0</v>
      </c>
      <c r="E83" s="230">
        <v>1</v>
      </c>
      <c r="F83" s="230">
        <v>1</v>
      </c>
      <c r="G83" s="230">
        <v>1</v>
      </c>
      <c r="H83" s="4"/>
      <c r="I83" s="4"/>
      <c r="J83" s="4"/>
    </row>
    <row r="84" spans="1:10" x14ac:dyDescent="0.2">
      <c r="A84" s="405"/>
      <c r="B84" s="229" t="s">
        <v>401</v>
      </c>
      <c r="C84" s="230">
        <v>1</v>
      </c>
      <c r="D84" s="229">
        <v>0</v>
      </c>
      <c r="E84" s="229">
        <v>1</v>
      </c>
      <c r="F84" s="229">
        <v>0</v>
      </c>
      <c r="G84" s="229">
        <v>0</v>
      </c>
      <c r="H84" s="4"/>
      <c r="I84" s="4"/>
      <c r="J84" s="4"/>
    </row>
    <row r="85" spans="1:10" x14ac:dyDescent="0.2">
      <c r="A85" s="354"/>
      <c r="B85" s="229" t="s">
        <v>402</v>
      </c>
      <c r="C85" s="230">
        <v>2</v>
      </c>
      <c r="D85" s="229">
        <v>0</v>
      </c>
      <c r="E85" s="229">
        <v>0</v>
      </c>
      <c r="F85" s="229">
        <v>1</v>
      </c>
      <c r="G85" s="229">
        <v>1</v>
      </c>
      <c r="H85" s="4"/>
      <c r="I85" s="4"/>
      <c r="J85" s="4"/>
    </row>
    <row r="86" spans="1:10" x14ac:dyDescent="0.2">
      <c r="A86" s="386" t="s">
        <v>403</v>
      </c>
      <c r="B86" s="230" t="s">
        <v>4</v>
      </c>
      <c r="C86" s="230">
        <v>3</v>
      </c>
      <c r="D86" s="230">
        <v>0</v>
      </c>
      <c r="E86" s="230">
        <v>2</v>
      </c>
      <c r="F86" s="230">
        <v>0</v>
      </c>
      <c r="G86" s="230">
        <v>1</v>
      </c>
      <c r="H86" s="4"/>
      <c r="I86" s="4"/>
      <c r="J86" s="4"/>
    </row>
    <row r="87" spans="1:10" x14ac:dyDescent="0.2">
      <c r="A87" s="405"/>
      <c r="B87" s="229" t="s">
        <v>404</v>
      </c>
      <c r="C87" s="230">
        <v>1</v>
      </c>
      <c r="D87" s="229">
        <v>0</v>
      </c>
      <c r="E87" s="229">
        <v>1</v>
      </c>
      <c r="F87" s="229">
        <v>0</v>
      </c>
      <c r="G87" s="229">
        <v>0</v>
      </c>
      <c r="H87" s="4"/>
      <c r="I87" s="4"/>
      <c r="J87" s="4"/>
    </row>
    <row r="88" spans="1:10" x14ac:dyDescent="0.2">
      <c r="A88" s="405"/>
      <c r="B88" s="229" t="s">
        <v>405</v>
      </c>
      <c r="C88" s="230">
        <v>1</v>
      </c>
      <c r="D88" s="229">
        <v>0</v>
      </c>
      <c r="E88" s="229">
        <v>0</v>
      </c>
      <c r="F88" s="229">
        <v>0</v>
      </c>
      <c r="G88" s="229">
        <v>1</v>
      </c>
      <c r="H88" s="4"/>
      <c r="I88" s="4"/>
      <c r="J88" s="4"/>
    </row>
    <row r="89" spans="1:10" x14ac:dyDescent="0.2">
      <c r="A89" s="354"/>
      <c r="B89" s="229" t="s">
        <v>406</v>
      </c>
      <c r="C89" s="230">
        <v>1</v>
      </c>
      <c r="D89" s="229">
        <v>0</v>
      </c>
      <c r="E89" s="229">
        <v>1</v>
      </c>
      <c r="F89" s="229">
        <v>0</v>
      </c>
      <c r="G89" s="229">
        <v>0</v>
      </c>
      <c r="H89" s="4"/>
      <c r="I89" s="4"/>
      <c r="J89" s="4"/>
    </row>
    <row r="90" spans="1:10" x14ac:dyDescent="0.2">
      <c r="A90" s="386" t="s">
        <v>407</v>
      </c>
      <c r="B90" s="230" t="s">
        <v>4</v>
      </c>
      <c r="C90" s="230">
        <v>1</v>
      </c>
      <c r="D90" s="230">
        <v>0</v>
      </c>
      <c r="E90" s="230">
        <v>0</v>
      </c>
      <c r="F90" s="230">
        <v>0</v>
      </c>
      <c r="G90" s="230">
        <v>1</v>
      </c>
      <c r="H90" s="4"/>
      <c r="I90" s="4"/>
      <c r="J90" s="4"/>
    </row>
    <row r="91" spans="1:10" x14ac:dyDescent="0.2">
      <c r="A91" s="354"/>
      <c r="B91" s="229" t="s">
        <v>408</v>
      </c>
      <c r="C91" s="230">
        <v>1</v>
      </c>
      <c r="D91" s="229">
        <v>0</v>
      </c>
      <c r="E91" s="229">
        <v>0</v>
      </c>
      <c r="F91" s="229">
        <v>0</v>
      </c>
      <c r="G91" s="229">
        <v>1</v>
      </c>
      <c r="H91" s="4"/>
      <c r="I91" s="4"/>
      <c r="J91" s="4"/>
    </row>
  </sheetData>
  <mergeCells count="35">
    <mergeCell ref="A4:A5"/>
    <mergeCell ref="A35:A38"/>
    <mergeCell ref="A39:A40"/>
    <mergeCell ref="A41:A42"/>
    <mergeCell ref="A6:A7"/>
    <mergeCell ref="A33:A34"/>
    <mergeCell ref="A8:A9"/>
    <mergeCell ref="A10:A14"/>
    <mergeCell ref="A15:A21"/>
    <mergeCell ref="A22:A23"/>
    <mergeCell ref="A24:A26"/>
    <mergeCell ref="A27:A30"/>
    <mergeCell ref="A86:A89"/>
    <mergeCell ref="A90:A91"/>
    <mergeCell ref="A66:A67"/>
    <mergeCell ref="A68:A71"/>
    <mergeCell ref="A72:A73"/>
    <mergeCell ref="A74:A75"/>
    <mergeCell ref="A76:A77"/>
    <mergeCell ref="A1:G1"/>
    <mergeCell ref="A2:G2"/>
    <mergeCell ref="A3:G3"/>
    <mergeCell ref="A78:A82"/>
    <mergeCell ref="A83:A85"/>
    <mergeCell ref="A47:A48"/>
    <mergeCell ref="A43:A44"/>
    <mergeCell ref="A45:A46"/>
    <mergeCell ref="A49:A50"/>
    <mergeCell ref="A51:A52"/>
    <mergeCell ref="A53:A54"/>
    <mergeCell ref="A55:A56"/>
    <mergeCell ref="A57:A59"/>
    <mergeCell ref="A60:A63"/>
    <mergeCell ref="A64:A65"/>
    <mergeCell ref="A31:A32"/>
  </mergeCells>
  <phoneticPr fontId="0" type="noConversion"/>
  <hyperlinks>
    <hyperlink ref="I1" location="INDEX!A1" display="Back to Index" xr:uid="{B4E52B3A-B827-479E-A0D4-93EFBF543449}"/>
  </hyperlinks>
  <printOptions horizontalCentered="1" gridLines="1"/>
  <pageMargins left="0.5" right="0.5" top="0.75" bottom="1" header="0.5" footer="0.5"/>
  <pageSetup scale="56" orientation="portrait" r:id="rId1"/>
  <headerFooter alignWithMargins="0"/>
  <rowBreaks count="2" manualBreakCount="2">
    <brk id="31" max="16383" man="1"/>
    <brk id="5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3">
    <pageSetUpPr fitToPage="1"/>
  </sheetPr>
  <dimension ref="A1:N17"/>
  <sheetViews>
    <sheetView zoomScaleNormal="125" workbookViewId="0">
      <selection activeCell="N1" sqref="N1"/>
    </sheetView>
  </sheetViews>
  <sheetFormatPr defaultColWidth="9.28515625" defaultRowHeight="15.75" customHeight="1" x14ac:dyDescent="0.2"/>
  <cols>
    <col min="1" max="1" width="29.7109375" style="110" customWidth="1"/>
    <col min="2" max="2" width="5.7109375" style="112" customWidth="1"/>
    <col min="3" max="12" width="5.5703125" style="113" customWidth="1"/>
    <col min="13" max="13" width="9.28515625" style="95"/>
    <col min="14" max="14" width="12.42578125" style="95" bestFit="1" customWidth="1"/>
    <col min="15" max="16384" width="9.28515625" style="95"/>
  </cols>
  <sheetData>
    <row r="1" spans="1:14" s="82" customFormat="1" ht="18.75" customHeight="1" x14ac:dyDescent="0.2">
      <c r="A1" s="335" t="s">
        <v>86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  <c r="L1" s="337"/>
      <c r="N1" s="333" t="s">
        <v>409</v>
      </c>
    </row>
    <row r="2" spans="1:14" s="82" customFormat="1" ht="18.75" customHeight="1" x14ac:dyDescent="0.2">
      <c r="A2" s="335" t="s">
        <v>1</v>
      </c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</row>
    <row r="3" spans="1:14" s="82" customFormat="1" ht="18.75" customHeight="1" x14ac:dyDescent="0.2">
      <c r="A3" s="337" t="s">
        <v>87</v>
      </c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337"/>
    </row>
    <row r="4" spans="1:14" s="86" customFormat="1" ht="15.75" customHeight="1" x14ac:dyDescent="0.2">
      <c r="A4" s="178" t="s">
        <v>88</v>
      </c>
      <c r="B4" s="274" t="s">
        <v>4</v>
      </c>
      <c r="C4" s="228" t="s">
        <v>5</v>
      </c>
      <c r="D4" s="83" t="s">
        <v>6</v>
      </c>
      <c r="E4" s="83" t="s">
        <v>7</v>
      </c>
      <c r="F4" s="83" t="s">
        <v>8</v>
      </c>
      <c r="G4" s="83" t="s">
        <v>9</v>
      </c>
      <c r="H4" s="83" t="s">
        <v>10</v>
      </c>
      <c r="I4" s="83" t="s">
        <v>11</v>
      </c>
      <c r="J4" s="83" t="s">
        <v>12</v>
      </c>
      <c r="K4" s="83" t="s">
        <v>13</v>
      </c>
      <c r="L4" s="83" t="s">
        <v>14</v>
      </c>
    </row>
    <row r="5" spans="1:14" s="90" customFormat="1" ht="15.75" customHeight="1" x14ac:dyDescent="0.2">
      <c r="A5" s="226" t="s">
        <v>15</v>
      </c>
      <c r="B5" s="275">
        <f t="shared" ref="B5:B16" si="0">SUM(C5:L5)</f>
        <v>480</v>
      </c>
      <c r="C5" s="279">
        <f t="shared" ref="C5:G5" si="1">SUM(C6:C16)</f>
        <v>48</v>
      </c>
      <c r="D5" s="235">
        <f t="shared" si="1"/>
        <v>49</v>
      </c>
      <c r="E5" s="235">
        <f t="shared" si="1"/>
        <v>45</v>
      </c>
      <c r="F5" s="235">
        <f t="shared" si="1"/>
        <v>45</v>
      </c>
      <c r="G5" s="236">
        <f t="shared" si="1"/>
        <v>52</v>
      </c>
      <c r="H5" s="236">
        <f>SUM(H6:H16)</f>
        <v>48</v>
      </c>
      <c r="I5" s="236">
        <f>SUM(I6:I16)</f>
        <v>50</v>
      </c>
      <c r="J5" s="236">
        <f>SUM(J6:J16)</f>
        <v>41</v>
      </c>
      <c r="K5" s="236">
        <f>SUM(K6:K16)</f>
        <v>46</v>
      </c>
      <c r="L5" s="237">
        <f>SUM(L6:L16)</f>
        <v>56</v>
      </c>
    </row>
    <row r="6" spans="1:14" s="90" customFormat="1" ht="15.75" customHeight="1" x14ac:dyDescent="0.2">
      <c r="A6" s="114" t="s">
        <v>89</v>
      </c>
      <c r="B6" s="276">
        <f t="shared" si="0"/>
        <v>64</v>
      </c>
      <c r="C6" s="79">
        <v>9</v>
      </c>
      <c r="D6" s="80">
        <v>5</v>
      </c>
      <c r="E6" s="80">
        <v>6</v>
      </c>
      <c r="F6" s="80">
        <v>4</v>
      </c>
      <c r="G6" s="80">
        <v>4</v>
      </c>
      <c r="H6" s="80">
        <v>4</v>
      </c>
      <c r="I6" s="80">
        <v>10</v>
      </c>
      <c r="J6" s="80">
        <v>4</v>
      </c>
      <c r="K6" s="80">
        <v>4</v>
      </c>
      <c r="L6" s="171">
        <v>14</v>
      </c>
    </row>
    <row r="7" spans="1:14" ht="15.75" customHeight="1" x14ac:dyDescent="0.2">
      <c r="A7" s="115" t="s">
        <v>90</v>
      </c>
      <c r="B7" s="277">
        <f t="shared" si="0"/>
        <v>30</v>
      </c>
      <c r="C7" s="79">
        <v>3</v>
      </c>
      <c r="D7" s="80">
        <v>4</v>
      </c>
      <c r="E7" s="80">
        <v>1</v>
      </c>
      <c r="F7" s="80">
        <v>3</v>
      </c>
      <c r="G7" s="80">
        <v>3</v>
      </c>
      <c r="H7" s="80">
        <v>2</v>
      </c>
      <c r="I7" s="80">
        <v>5</v>
      </c>
      <c r="J7" s="80">
        <v>4</v>
      </c>
      <c r="K7" s="80">
        <v>4</v>
      </c>
      <c r="L7" s="171">
        <v>1</v>
      </c>
    </row>
    <row r="8" spans="1:14" ht="15.75" customHeight="1" x14ac:dyDescent="0.2">
      <c r="A8" s="115" t="s">
        <v>91</v>
      </c>
      <c r="B8" s="277">
        <f t="shared" si="0"/>
        <v>20</v>
      </c>
      <c r="C8" s="79">
        <v>1</v>
      </c>
      <c r="D8" s="80">
        <v>5</v>
      </c>
      <c r="E8" s="80">
        <v>2</v>
      </c>
      <c r="F8" s="80">
        <v>3</v>
      </c>
      <c r="G8" s="80">
        <v>2</v>
      </c>
      <c r="H8" s="80">
        <v>0</v>
      </c>
      <c r="I8" s="80">
        <v>3</v>
      </c>
      <c r="J8" s="80">
        <v>2</v>
      </c>
      <c r="K8" s="80">
        <v>2</v>
      </c>
      <c r="L8" s="171">
        <v>0</v>
      </c>
    </row>
    <row r="9" spans="1:14" ht="15.75" customHeight="1" x14ac:dyDescent="0.2">
      <c r="A9" s="115" t="s">
        <v>92</v>
      </c>
      <c r="B9" s="277">
        <f t="shared" si="0"/>
        <v>24</v>
      </c>
      <c r="C9" s="79">
        <v>6</v>
      </c>
      <c r="D9" s="80">
        <v>1</v>
      </c>
      <c r="E9" s="80">
        <v>2</v>
      </c>
      <c r="F9" s="80">
        <v>1</v>
      </c>
      <c r="G9" s="80">
        <v>1</v>
      </c>
      <c r="H9" s="80">
        <v>1</v>
      </c>
      <c r="I9" s="80">
        <v>5</v>
      </c>
      <c r="J9" s="80">
        <v>0</v>
      </c>
      <c r="K9" s="80">
        <v>5</v>
      </c>
      <c r="L9" s="171">
        <v>2</v>
      </c>
    </row>
    <row r="10" spans="1:14" ht="15.75" customHeight="1" x14ac:dyDescent="0.2">
      <c r="A10" s="115" t="s">
        <v>93</v>
      </c>
      <c r="B10" s="277">
        <f t="shared" si="0"/>
        <v>21</v>
      </c>
      <c r="C10" s="79">
        <v>1</v>
      </c>
      <c r="D10" s="80">
        <v>3</v>
      </c>
      <c r="E10" s="80">
        <v>2</v>
      </c>
      <c r="F10" s="80">
        <v>1</v>
      </c>
      <c r="G10" s="80">
        <v>1</v>
      </c>
      <c r="H10" s="80">
        <v>4</v>
      </c>
      <c r="I10" s="80">
        <v>1</v>
      </c>
      <c r="J10" s="80">
        <v>2</v>
      </c>
      <c r="K10" s="80">
        <v>1</v>
      </c>
      <c r="L10" s="171">
        <v>5</v>
      </c>
    </row>
    <row r="11" spans="1:14" ht="15.75" customHeight="1" x14ac:dyDescent="0.2">
      <c r="A11" s="115" t="s">
        <v>94</v>
      </c>
      <c r="B11" s="277">
        <f t="shared" si="0"/>
        <v>66</v>
      </c>
      <c r="C11" s="79">
        <v>2</v>
      </c>
      <c r="D11" s="80">
        <v>6</v>
      </c>
      <c r="E11" s="80">
        <v>7</v>
      </c>
      <c r="F11" s="80">
        <v>7</v>
      </c>
      <c r="G11" s="80">
        <v>10</v>
      </c>
      <c r="H11" s="80">
        <v>7</v>
      </c>
      <c r="I11" s="80">
        <v>7</v>
      </c>
      <c r="J11" s="80">
        <v>2</v>
      </c>
      <c r="K11" s="80">
        <v>5</v>
      </c>
      <c r="L11" s="171">
        <v>13</v>
      </c>
    </row>
    <row r="12" spans="1:14" ht="15.75" customHeight="1" x14ac:dyDescent="0.2">
      <c r="A12" s="115" t="s">
        <v>95</v>
      </c>
      <c r="B12" s="277">
        <f t="shared" si="0"/>
        <v>104</v>
      </c>
      <c r="C12" s="79">
        <v>12</v>
      </c>
      <c r="D12" s="80">
        <v>10</v>
      </c>
      <c r="E12" s="80">
        <v>10</v>
      </c>
      <c r="F12" s="80">
        <v>10</v>
      </c>
      <c r="G12" s="80">
        <v>12</v>
      </c>
      <c r="H12" s="80">
        <v>9</v>
      </c>
      <c r="I12" s="80">
        <v>9</v>
      </c>
      <c r="J12" s="80">
        <v>6</v>
      </c>
      <c r="K12" s="80">
        <v>16</v>
      </c>
      <c r="L12" s="171">
        <v>10</v>
      </c>
    </row>
    <row r="13" spans="1:14" ht="15.75" customHeight="1" x14ac:dyDescent="0.2">
      <c r="A13" s="115" t="s">
        <v>96</v>
      </c>
      <c r="B13" s="277">
        <f t="shared" si="0"/>
        <v>54</v>
      </c>
      <c r="C13" s="79">
        <v>4</v>
      </c>
      <c r="D13" s="80">
        <v>5</v>
      </c>
      <c r="E13" s="80">
        <v>7</v>
      </c>
      <c r="F13" s="80">
        <v>4</v>
      </c>
      <c r="G13" s="80">
        <v>4</v>
      </c>
      <c r="H13" s="80">
        <v>8</v>
      </c>
      <c r="I13" s="80">
        <v>3</v>
      </c>
      <c r="J13" s="80">
        <v>8</v>
      </c>
      <c r="K13" s="80">
        <v>3</v>
      </c>
      <c r="L13" s="171">
        <v>8</v>
      </c>
    </row>
    <row r="14" spans="1:14" ht="15.75" customHeight="1" x14ac:dyDescent="0.2">
      <c r="A14" s="115" t="s">
        <v>97</v>
      </c>
      <c r="B14" s="277">
        <f t="shared" si="0"/>
        <v>73</v>
      </c>
      <c r="C14" s="79">
        <v>6</v>
      </c>
      <c r="D14" s="80">
        <v>8</v>
      </c>
      <c r="E14" s="80">
        <v>5</v>
      </c>
      <c r="F14" s="80">
        <v>12</v>
      </c>
      <c r="G14" s="80">
        <v>9</v>
      </c>
      <c r="H14" s="80">
        <v>13</v>
      </c>
      <c r="I14" s="80">
        <v>3</v>
      </c>
      <c r="J14" s="80">
        <v>12</v>
      </c>
      <c r="K14" s="80">
        <v>5</v>
      </c>
      <c r="L14" s="171">
        <v>0</v>
      </c>
    </row>
    <row r="15" spans="1:14" ht="15.75" customHeight="1" x14ac:dyDescent="0.2">
      <c r="A15" s="115" t="s">
        <v>98</v>
      </c>
      <c r="B15" s="277">
        <f t="shared" si="0"/>
        <v>19</v>
      </c>
      <c r="C15" s="79">
        <v>4</v>
      </c>
      <c r="D15" s="80">
        <v>2</v>
      </c>
      <c r="E15" s="80">
        <v>2</v>
      </c>
      <c r="F15" s="80">
        <v>0</v>
      </c>
      <c r="G15" s="80">
        <v>4</v>
      </c>
      <c r="H15" s="80">
        <v>0</v>
      </c>
      <c r="I15" s="80">
        <v>3</v>
      </c>
      <c r="J15" s="80">
        <v>1</v>
      </c>
      <c r="K15" s="80">
        <v>1</v>
      </c>
      <c r="L15" s="171">
        <v>2</v>
      </c>
    </row>
    <row r="16" spans="1:14" s="117" customFormat="1" ht="27" customHeight="1" x14ac:dyDescent="0.2">
      <c r="A16" s="116" t="s">
        <v>99</v>
      </c>
      <c r="B16" s="278">
        <f t="shared" si="0"/>
        <v>5</v>
      </c>
      <c r="C16" s="280">
        <v>0</v>
      </c>
      <c r="D16" s="247">
        <v>0</v>
      </c>
      <c r="E16" s="247">
        <v>1</v>
      </c>
      <c r="F16" s="247">
        <v>0</v>
      </c>
      <c r="G16" s="247">
        <v>2</v>
      </c>
      <c r="H16" s="247">
        <v>0</v>
      </c>
      <c r="I16" s="247">
        <v>1</v>
      </c>
      <c r="J16" s="247">
        <v>0</v>
      </c>
      <c r="K16" s="247">
        <v>0</v>
      </c>
      <c r="L16" s="248">
        <v>1</v>
      </c>
    </row>
    <row r="17" spans="1:1" ht="15.75" customHeight="1" x14ac:dyDescent="0.2">
      <c r="A17" s="118"/>
    </row>
  </sheetData>
  <mergeCells count="3">
    <mergeCell ref="A1:L1"/>
    <mergeCell ref="A2:L2"/>
    <mergeCell ref="A3:L3"/>
  </mergeCells>
  <phoneticPr fontId="1" type="noConversion"/>
  <hyperlinks>
    <hyperlink ref="N1" location="INDEX!A1" display="Back to Index" xr:uid="{E6468094-D3F9-4091-B5F5-D0F9BCD26391}"/>
  </hyperlinks>
  <printOptions horizontalCentered="1" gridLines="1"/>
  <pageMargins left="0.75" right="0.75" top="0.75" bottom="1" header="0.5" footer="0.5"/>
  <pageSetup fitToHeight="0" orientation="portrait" r:id="rId1"/>
  <headerFooter alignWithMargins="0"/>
  <ignoredErrors>
    <ignoredError sqref="C4:J16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pageSetUpPr fitToPage="1"/>
  </sheetPr>
  <dimension ref="A1:N28"/>
  <sheetViews>
    <sheetView zoomScaleNormal="100" workbookViewId="0">
      <selection activeCell="N1" sqref="N1"/>
    </sheetView>
  </sheetViews>
  <sheetFormatPr defaultColWidth="9.28515625" defaultRowHeight="15.75" customHeight="1" x14ac:dyDescent="0.2"/>
  <cols>
    <col min="1" max="1" width="29.7109375" style="15" customWidth="1"/>
    <col min="2" max="11" width="5.5703125" style="13" customWidth="1"/>
    <col min="12" max="12" width="5.5703125" style="4" customWidth="1"/>
    <col min="13" max="13" width="9.28515625" style="4"/>
    <col min="14" max="14" width="12.42578125" style="4" bestFit="1" customWidth="1"/>
    <col min="15" max="16384" width="9.28515625" style="4"/>
  </cols>
  <sheetData>
    <row r="1" spans="1:14" s="6" customFormat="1" ht="18.75" customHeight="1" x14ac:dyDescent="0.2">
      <c r="A1" s="338" t="s">
        <v>100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N1" s="333" t="s">
        <v>409</v>
      </c>
    </row>
    <row r="2" spans="1:14" s="6" customFormat="1" ht="18.75" customHeight="1" x14ac:dyDescent="0.2">
      <c r="A2" s="338" t="s">
        <v>1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</row>
    <row r="3" spans="1:14" s="7" customFormat="1" ht="18.75" customHeight="1" x14ac:dyDescent="0.2">
      <c r="A3" s="339" t="s">
        <v>101</v>
      </c>
      <c r="B3" s="339"/>
      <c r="C3" s="339"/>
      <c r="D3" s="339"/>
      <c r="E3" s="339"/>
      <c r="F3" s="339"/>
      <c r="G3" s="339"/>
      <c r="H3" s="339"/>
      <c r="I3" s="339"/>
      <c r="J3" s="339"/>
      <c r="K3" s="339"/>
      <c r="L3" s="339"/>
    </row>
    <row r="4" spans="1:14" s="8" customFormat="1" ht="15.75" customHeight="1" x14ac:dyDescent="0.2">
      <c r="A4" s="42" t="s">
        <v>102</v>
      </c>
      <c r="B4" s="268" t="s">
        <v>4</v>
      </c>
      <c r="C4" s="270">
        <v>2012</v>
      </c>
      <c r="D4" s="239">
        <v>2013</v>
      </c>
      <c r="E4" s="239">
        <v>2014</v>
      </c>
      <c r="F4" s="239">
        <v>2015</v>
      </c>
      <c r="G4" s="239">
        <v>2016</v>
      </c>
      <c r="H4" s="239">
        <v>2017</v>
      </c>
      <c r="I4" s="239">
        <v>2018</v>
      </c>
      <c r="J4" s="239">
        <v>2019</v>
      </c>
      <c r="K4" s="239">
        <v>2020</v>
      </c>
      <c r="L4" s="239">
        <v>2021</v>
      </c>
    </row>
    <row r="5" spans="1:14" s="3" customFormat="1" ht="15.75" customHeight="1" x14ac:dyDescent="0.2">
      <c r="A5" s="222" t="s">
        <v>15</v>
      </c>
      <c r="B5" s="269">
        <v>480</v>
      </c>
      <c r="C5" s="271">
        <v>48</v>
      </c>
      <c r="D5" s="204">
        <v>49</v>
      </c>
      <c r="E5" s="204">
        <v>45</v>
      </c>
      <c r="F5" s="204">
        <v>45</v>
      </c>
      <c r="G5" s="204">
        <v>52</v>
      </c>
      <c r="H5" s="204">
        <v>48</v>
      </c>
      <c r="I5" s="204">
        <v>50</v>
      </c>
      <c r="J5" s="204">
        <v>41</v>
      </c>
      <c r="K5" s="204">
        <v>46</v>
      </c>
      <c r="L5" s="204">
        <v>56</v>
      </c>
    </row>
    <row r="6" spans="1:14" s="3" customFormat="1" ht="15.75" customHeight="1" x14ac:dyDescent="0.2">
      <c r="A6" s="222" t="s">
        <v>103</v>
      </c>
      <c r="B6" s="269">
        <v>206</v>
      </c>
      <c r="C6" s="79">
        <v>25</v>
      </c>
      <c r="D6" s="80">
        <v>16</v>
      </c>
      <c r="E6" s="80">
        <v>26</v>
      </c>
      <c r="F6" s="80">
        <v>17</v>
      </c>
      <c r="G6" s="80">
        <v>25</v>
      </c>
      <c r="H6" s="80">
        <v>25</v>
      </c>
      <c r="I6" s="80">
        <v>22</v>
      </c>
      <c r="J6" s="80">
        <v>17</v>
      </c>
      <c r="K6" s="80">
        <v>20</v>
      </c>
      <c r="L6" s="171">
        <v>13</v>
      </c>
    </row>
    <row r="7" spans="1:14" ht="15.75" customHeight="1" x14ac:dyDescent="0.2">
      <c r="A7" s="232" t="s">
        <v>104</v>
      </c>
      <c r="B7" s="269">
        <v>43</v>
      </c>
      <c r="C7" s="79">
        <v>6</v>
      </c>
      <c r="D7" s="80">
        <v>3</v>
      </c>
      <c r="E7" s="80">
        <v>6</v>
      </c>
      <c r="F7" s="80">
        <v>2</v>
      </c>
      <c r="G7" s="80">
        <v>6</v>
      </c>
      <c r="H7" s="80">
        <v>4</v>
      </c>
      <c r="I7" s="80">
        <v>4</v>
      </c>
      <c r="J7" s="80">
        <v>3</v>
      </c>
      <c r="K7" s="80">
        <v>6</v>
      </c>
      <c r="L7" s="171">
        <v>3</v>
      </c>
    </row>
    <row r="8" spans="1:14" ht="15.75" customHeight="1" x14ac:dyDescent="0.2">
      <c r="A8" s="232" t="s">
        <v>105</v>
      </c>
      <c r="B8" s="269">
        <v>40</v>
      </c>
      <c r="C8" s="79">
        <v>5</v>
      </c>
      <c r="D8" s="80">
        <v>5</v>
      </c>
      <c r="E8" s="80">
        <v>4</v>
      </c>
      <c r="F8" s="80">
        <v>4</v>
      </c>
      <c r="G8" s="80">
        <v>5</v>
      </c>
      <c r="H8" s="80">
        <v>3</v>
      </c>
      <c r="I8" s="80">
        <v>3</v>
      </c>
      <c r="J8" s="80">
        <v>4</v>
      </c>
      <c r="K8" s="80">
        <v>2</v>
      </c>
      <c r="L8" s="171">
        <v>5</v>
      </c>
    </row>
    <row r="9" spans="1:14" ht="15.75" customHeight="1" x14ac:dyDescent="0.2">
      <c r="A9" s="232" t="s">
        <v>106</v>
      </c>
      <c r="B9" s="269">
        <v>22</v>
      </c>
      <c r="C9" s="79">
        <v>4</v>
      </c>
      <c r="D9" s="80">
        <v>1</v>
      </c>
      <c r="E9" s="80">
        <v>1</v>
      </c>
      <c r="F9" s="80">
        <v>2</v>
      </c>
      <c r="G9" s="80">
        <v>3</v>
      </c>
      <c r="H9" s="80">
        <v>4</v>
      </c>
      <c r="I9" s="80">
        <v>3</v>
      </c>
      <c r="J9" s="80">
        <v>1</v>
      </c>
      <c r="K9" s="80">
        <v>2</v>
      </c>
      <c r="L9" s="171">
        <v>1</v>
      </c>
    </row>
    <row r="10" spans="1:14" ht="15.75" customHeight="1" x14ac:dyDescent="0.2">
      <c r="A10" s="232" t="s">
        <v>107</v>
      </c>
      <c r="B10" s="269">
        <v>48</v>
      </c>
      <c r="C10" s="79">
        <v>5</v>
      </c>
      <c r="D10" s="80">
        <v>3</v>
      </c>
      <c r="E10" s="80">
        <v>7</v>
      </c>
      <c r="F10" s="80">
        <v>4</v>
      </c>
      <c r="G10" s="80">
        <v>5</v>
      </c>
      <c r="H10" s="80">
        <v>7</v>
      </c>
      <c r="I10" s="80">
        <v>7</v>
      </c>
      <c r="J10" s="80">
        <v>5</v>
      </c>
      <c r="K10" s="80">
        <v>4</v>
      </c>
      <c r="L10" s="171">
        <v>1</v>
      </c>
    </row>
    <row r="11" spans="1:14" ht="15.75" customHeight="1" x14ac:dyDescent="0.2">
      <c r="A11" s="232" t="s">
        <v>108</v>
      </c>
      <c r="B11" s="269">
        <v>24</v>
      </c>
      <c r="C11" s="79">
        <v>4</v>
      </c>
      <c r="D11" s="80">
        <v>2</v>
      </c>
      <c r="E11" s="80">
        <v>3</v>
      </c>
      <c r="F11" s="80">
        <v>2</v>
      </c>
      <c r="G11" s="80">
        <v>1</v>
      </c>
      <c r="H11" s="80">
        <v>3</v>
      </c>
      <c r="I11" s="80">
        <v>3</v>
      </c>
      <c r="J11" s="80">
        <v>2</v>
      </c>
      <c r="K11" s="80">
        <v>3</v>
      </c>
      <c r="L11" s="171">
        <v>1</v>
      </c>
    </row>
    <row r="12" spans="1:14" ht="15.75" customHeight="1" x14ac:dyDescent="0.2">
      <c r="A12" s="232" t="s">
        <v>109</v>
      </c>
      <c r="B12" s="269">
        <v>29</v>
      </c>
      <c r="C12" s="272">
        <v>1</v>
      </c>
      <c r="D12" s="71">
        <v>2</v>
      </c>
      <c r="E12" s="71">
        <v>5</v>
      </c>
      <c r="F12" s="71">
        <v>3</v>
      </c>
      <c r="G12" s="71">
        <v>5</v>
      </c>
      <c r="H12" s="71">
        <v>4</v>
      </c>
      <c r="I12" s="71">
        <v>2</v>
      </c>
      <c r="J12" s="71">
        <v>2</v>
      </c>
      <c r="K12" s="71">
        <v>3</v>
      </c>
      <c r="L12" s="252">
        <v>2</v>
      </c>
    </row>
    <row r="13" spans="1:14" ht="15.75" customHeight="1" x14ac:dyDescent="0.2">
      <c r="A13" s="222" t="s">
        <v>110</v>
      </c>
      <c r="B13" s="269">
        <v>219</v>
      </c>
      <c r="C13" s="273">
        <v>23</v>
      </c>
      <c r="D13" s="253">
        <v>30</v>
      </c>
      <c r="E13" s="253">
        <v>19</v>
      </c>
      <c r="F13" s="253">
        <v>27</v>
      </c>
      <c r="G13" s="253">
        <v>24</v>
      </c>
      <c r="H13" s="253">
        <v>22</v>
      </c>
      <c r="I13" s="253">
        <v>25</v>
      </c>
      <c r="J13" s="253">
        <v>24</v>
      </c>
      <c r="K13" s="253">
        <v>14</v>
      </c>
      <c r="L13" s="254">
        <v>11</v>
      </c>
    </row>
    <row r="14" spans="1:14" ht="15.75" customHeight="1" x14ac:dyDescent="0.2">
      <c r="A14" s="238" t="s">
        <v>111</v>
      </c>
      <c r="B14" s="269">
        <v>29</v>
      </c>
      <c r="C14" s="76">
        <v>3</v>
      </c>
      <c r="D14" s="77">
        <v>3</v>
      </c>
      <c r="E14" s="77">
        <v>4</v>
      </c>
      <c r="F14" s="77">
        <v>4</v>
      </c>
      <c r="G14" s="77">
        <v>6</v>
      </c>
      <c r="H14" s="77">
        <v>2</v>
      </c>
      <c r="I14" s="77">
        <v>3</v>
      </c>
      <c r="J14" s="77">
        <v>3</v>
      </c>
      <c r="K14" s="77">
        <v>0</v>
      </c>
      <c r="L14" s="170">
        <v>1</v>
      </c>
    </row>
    <row r="15" spans="1:14" ht="15.75" customHeight="1" x14ac:dyDescent="0.2">
      <c r="A15" s="216" t="s">
        <v>112</v>
      </c>
      <c r="B15" s="269">
        <v>30</v>
      </c>
      <c r="C15" s="79">
        <v>5</v>
      </c>
      <c r="D15" s="80">
        <v>4</v>
      </c>
      <c r="E15" s="80">
        <v>4</v>
      </c>
      <c r="F15" s="80">
        <v>4</v>
      </c>
      <c r="G15" s="80">
        <v>3</v>
      </c>
      <c r="H15" s="80">
        <v>3</v>
      </c>
      <c r="I15" s="80">
        <v>1</v>
      </c>
      <c r="J15" s="80">
        <v>3</v>
      </c>
      <c r="K15" s="80">
        <v>1</v>
      </c>
      <c r="L15" s="171">
        <v>2</v>
      </c>
    </row>
    <row r="16" spans="1:14" ht="15.75" customHeight="1" x14ac:dyDescent="0.2">
      <c r="A16" s="232" t="s">
        <v>113</v>
      </c>
      <c r="B16" s="269">
        <v>35</v>
      </c>
      <c r="C16" s="79">
        <v>2</v>
      </c>
      <c r="D16" s="80">
        <v>4</v>
      </c>
      <c r="E16" s="80">
        <v>3</v>
      </c>
      <c r="F16" s="80">
        <v>5</v>
      </c>
      <c r="G16" s="80">
        <v>5</v>
      </c>
      <c r="H16" s="80">
        <v>4</v>
      </c>
      <c r="I16" s="80">
        <v>4</v>
      </c>
      <c r="J16" s="80">
        <v>2</v>
      </c>
      <c r="K16" s="80">
        <v>1</v>
      </c>
      <c r="L16" s="171">
        <v>5</v>
      </c>
    </row>
    <row r="17" spans="1:12" ht="15.75" customHeight="1" x14ac:dyDescent="0.2">
      <c r="A17" s="232" t="s">
        <v>114</v>
      </c>
      <c r="B17" s="269">
        <v>42</v>
      </c>
      <c r="C17" s="79">
        <v>2</v>
      </c>
      <c r="D17" s="80">
        <v>3</v>
      </c>
      <c r="E17" s="80">
        <v>2</v>
      </c>
      <c r="F17" s="80">
        <v>2</v>
      </c>
      <c r="G17" s="80">
        <v>3</v>
      </c>
      <c r="H17" s="80">
        <v>5</v>
      </c>
      <c r="I17" s="80">
        <v>9</v>
      </c>
      <c r="J17" s="80">
        <v>8</v>
      </c>
      <c r="K17" s="80">
        <v>6</v>
      </c>
      <c r="L17" s="171">
        <v>2</v>
      </c>
    </row>
    <row r="18" spans="1:12" ht="15.75" customHeight="1" x14ac:dyDescent="0.2">
      <c r="A18" s="232" t="s">
        <v>115</v>
      </c>
      <c r="B18" s="269">
        <v>42</v>
      </c>
      <c r="C18" s="79">
        <v>5</v>
      </c>
      <c r="D18" s="80">
        <v>10</v>
      </c>
      <c r="E18" s="80">
        <v>2</v>
      </c>
      <c r="F18" s="80">
        <v>5</v>
      </c>
      <c r="G18" s="80">
        <v>4</v>
      </c>
      <c r="H18" s="80">
        <v>5</v>
      </c>
      <c r="I18" s="80">
        <v>4</v>
      </c>
      <c r="J18" s="80">
        <v>2</v>
      </c>
      <c r="K18" s="80">
        <v>5</v>
      </c>
      <c r="L18" s="171">
        <v>0</v>
      </c>
    </row>
    <row r="19" spans="1:12" ht="15.75" customHeight="1" x14ac:dyDescent="0.2">
      <c r="A19" s="232" t="s">
        <v>116</v>
      </c>
      <c r="B19" s="269">
        <v>41</v>
      </c>
      <c r="C19" s="272">
        <v>6</v>
      </c>
      <c r="D19" s="71">
        <v>6</v>
      </c>
      <c r="E19" s="71">
        <v>4</v>
      </c>
      <c r="F19" s="71">
        <v>7</v>
      </c>
      <c r="G19" s="71">
        <v>3</v>
      </c>
      <c r="H19" s="71">
        <v>3</v>
      </c>
      <c r="I19" s="71">
        <v>4</v>
      </c>
      <c r="J19" s="71">
        <v>6</v>
      </c>
      <c r="K19" s="71">
        <v>1</v>
      </c>
      <c r="L19" s="252">
        <v>1</v>
      </c>
    </row>
    <row r="20" spans="1:12" ht="15.75" customHeight="1" x14ac:dyDescent="0.2">
      <c r="A20" s="222" t="s">
        <v>117</v>
      </c>
      <c r="B20" s="269">
        <v>55</v>
      </c>
      <c r="C20" s="273">
        <v>0</v>
      </c>
      <c r="D20" s="253">
        <v>3</v>
      </c>
      <c r="E20" s="253">
        <v>0</v>
      </c>
      <c r="F20" s="253">
        <v>1</v>
      </c>
      <c r="G20" s="253">
        <v>3</v>
      </c>
      <c r="H20" s="253">
        <v>1</v>
      </c>
      <c r="I20" s="253">
        <v>3</v>
      </c>
      <c r="J20" s="253">
        <v>0</v>
      </c>
      <c r="K20" s="253">
        <v>12</v>
      </c>
      <c r="L20" s="254">
        <v>32</v>
      </c>
    </row>
    <row r="26" spans="1:12" ht="15.75" customHeight="1" x14ac:dyDescent="0.2">
      <c r="C26" s="179"/>
    </row>
    <row r="27" spans="1:12" ht="15.75" customHeight="1" x14ac:dyDescent="0.2">
      <c r="C27" s="179"/>
    </row>
    <row r="28" spans="1:12" ht="15.75" customHeight="1" x14ac:dyDescent="0.2">
      <c r="C28" s="179"/>
    </row>
  </sheetData>
  <mergeCells count="3">
    <mergeCell ref="A1:L1"/>
    <mergeCell ref="A2:L2"/>
    <mergeCell ref="A3:L3"/>
  </mergeCells>
  <phoneticPr fontId="0" type="noConversion"/>
  <hyperlinks>
    <hyperlink ref="N1" location="INDEX!A1" display="Back to Index" xr:uid="{AE1A785C-516A-4D10-A77E-5C12FD5155EE}"/>
  </hyperlinks>
  <printOptions horizontalCentered="1" gridLines="1"/>
  <pageMargins left="0.75" right="0.75" top="0.75" bottom="1" header="0.5" footer="0.5"/>
  <pageSetup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A1:N13"/>
  <sheetViews>
    <sheetView zoomScaleNormal="100" workbookViewId="0">
      <selection activeCell="N1" sqref="N1"/>
    </sheetView>
  </sheetViews>
  <sheetFormatPr defaultColWidth="9.28515625" defaultRowHeight="15.75" customHeight="1" x14ac:dyDescent="0.2"/>
  <cols>
    <col min="1" max="1" width="29.7109375" style="15" customWidth="1"/>
    <col min="2" max="2" width="5.7109375" style="12" customWidth="1"/>
    <col min="3" max="12" width="5.5703125" style="13" customWidth="1"/>
    <col min="13" max="13" width="9.28515625" style="4"/>
    <col min="14" max="14" width="12.42578125" style="4" bestFit="1" customWidth="1"/>
    <col min="15" max="16384" width="9.28515625" style="4"/>
  </cols>
  <sheetData>
    <row r="1" spans="1:14" s="6" customFormat="1" ht="18.75" customHeight="1" x14ac:dyDescent="0.2">
      <c r="A1" s="338" t="s">
        <v>118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N1" s="333" t="s">
        <v>409</v>
      </c>
    </row>
    <row r="2" spans="1:14" s="6" customFormat="1" ht="18.75" customHeight="1" x14ac:dyDescent="0.2">
      <c r="A2" s="338" t="s">
        <v>1</v>
      </c>
      <c r="B2" s="340"/>
      <c r="C2" s="340"/>
      <c r="D2" s="340"/>
      <c r="E2" s="340"/>
      <c r="F2" s="340"/>
      <c r="G2" s="340"/>
      <c r="H2" s="340"/>
      <c r="I2" s="340"/>
      <c r="J2" s="340"/>
      <c r="K2" s="340"/>
      <c r="L2" s="340"/>
    </row>
    <row r="3" spans="1:14" s="7" customFormat="1" ht="18.75" customHeight="1" x14ac:dyDescent="0.2">
      <c r="A3" s="339" t="s">
        <v>119</v>
      </c>
      <c r="B3" s="339"/>
      <c r="C3" s="339"/>
      <c r="D3" s="339"/>
      <c r="E3" s="339"/>
      <c r="F3" s="339"/>
      <c r="G3" s="339"/>
      <c r="H3" s="339"/>
      <c r="I3" s="339"/>
      <c r="J3" s="339"/>
      <c r="K3" s="339"/>
      <c r="L3" s="339"/>
    </row>
    <row r="4" spans="1:14" s="8" customFormat="1" ht="15.75" customHeight="1" x14ac:dyDescent="0.2">
      <c r="A4" s="42" t="s">
        <v>120</v>
      </c>
      <c r="B4" s="263" t="s">
        <v>4</v>
      </c>
      <c r="C4" s="228" t="s">
        <v>5</v>
      </c>
      <c r="D4" s="83" t="s">
        <v>6</v>
      </c>
      <c r="E4" s="83" t="s">
        <v>7</v>
      </c>
      <c r="F4" s="83" t="s">
        <v>8</v>
      </c>
      <c r="G4" s="83" t="s">
        <v>9</v>
      </c>
      <c r="H4" s="83" t="s">
        <v>10</v>
      </c>
      <c r="I4" s="83" t="s">
        <v>11</v>
      </c>
      <c r="J4" s="83" t="s">
        <v>12</v>
      </c>
      <c r="K4" s="83" t="s">
        <v>13</v>
      </c>
      <c r="L4" s="83" t="s">
        <v>14</v>
      </c>
    </row>
    <row r="5" spans="1:14" s="3" customFormat="1" ht="15.75" customHeight="1" x14ac:dyDescent="0.2">
      <c r="A5" s="42" t="s">
        <v>15</v>
      </c>
      <c r="B5" s="264">
        <f t="shared" ref="B5:K5" si="0">SUM(B6:B12)</f>
        <v>480</v>
      </c>
      <c r="C5" s="267">
        <f t="shared" si="0"/>
        <v>48</v>
      </c>
      <c r="D5" s="56">
        <f t="shared" si="0"/>
        <v>49</v>
      </c>
      <c r="E5" s="56">
        <f t="shared" si="0"/>
        <v>45</v>
      </c>
      <c r="F5" s="56">
        <f t="shared" si="0"/>
        <v>45</v>
      </c>
      <c r="G5" s="56">
        <f t="shared" si="0"/>
        <v>52</v>
      </c>
      <c r="H5" s="56">
        <f t="shared" si="0"/>
        <v>48</v>
      </c>
      <c r="I5" s="56">
        <f t="shared" si="0"/>
        <v>50</v>
      </c>
      <c r="J5" s="56">
        <f t="shared" si="0"/>
        <v>41</v>
      </c>
      <c r="K5" s="56">
        <f t="shared" si="0"/>
        <v>46</v>
      </c>
      <c r="L5" s="56">
        <f>SUM(L6:L12)</f>
        <v>56</v>
      </c>
    </row>
    <row r="6" spans="1:14" ht="15.75" customHeight="1" x14ac:dyDescent="0.2">
      <c r="A6" s="50" t="s">
        <v>121</v>
      </c>
      <c r="B6" s="265">
        <f>SUM(C6:L6)</f>
        <v>65</v>
      </c>
      <c r="C6" s="44">
        <v>6</v>
      </c>
      <c r="D6" s="38">
        <v>6</v>
      </c>
      <c r="E6" s="38">
        <v>9</v>
      </c>
      <c r="F6" s="38">
        <v>6</v>
      </c>
      <c r="G6" s="39">
        <v>10</v>
      </c>
      <c r="H6" s="39">
        <v>7</v>
      </c>
      <c r="I6" s="39">
        <v>8</v>
      </c>
      <c r="J6" s="39">
        <v>2</v>
      </c>
      <c r="K6" s="39">
        <v>5</v>
      </c>
      <c r="L6" s="218">
        <v>6</v>
      </c>
    </row>
    <row r="7" spans="1:14" ht="15.75" customHeight="1" x14ac:dyDescent="0.2">
      <c r="A7" s="25" t="s">
        <v>122</v>
      </c>
      <c r="B7" s="265">
        <f t="shared" ref="B7:B12" si="1">SUM(C7:L7)</f>
        <v>61</v>
      </c>
      <c r="C7" s="45">
        <v>7</v>
      </c>
      <c r="D7" s="23">
        <v>6</v>
      </c>
      <c r="E7" s="23">
        <v>5</v>
      </c>
      <c r="F7" s="23">
        <v>12</v>
      </c>
      <c r="G7" s="24">
        <v>7</v>
      </c>
      <c r="H7" s="24">
        <v>3</v>
      </c>
      <c r="I7" s="24">
        <v>6</v>
      </c>
      <c r="J7" s="24">
        <v>4</v>
      </c>
      <c r="K7" s="24">
        <v>4</v>
      </c>
      <c r="L7" s="219">
        <v>7</v>
      </c>
    </row>
    <row r="8" spans="1:14" ht="15.75" customHeight="1" x14ac:dyDescent="0.2">
      <c r="A8" s="25" t="s">
        <v>123</v>
      </c>
      <c r="B8" s="265">
        <f t="shared" si="1"/>
        <v>66</v>
      </c>
      <c r="C8" s="45">
        <v>5</v>
      </c>
      <c r="D8" s="23">
        <v>7</v>
      </c>
      <c r="E8" s="23">
        <v>9</v>
      </c>
      <c r="F8" s="23">
        <v>3</v>
      </c>
      <c r="G8" s="24">
        <v>6</v>
      </c>
      <c r="H8" s="24">
        <v>11</v>
      </c>
      <c r="I8" s="24">
        <v>4</v>
      </c>
      <c r="J8" s="24">
        <v>8</v>
      </c>
      <c r="K8" s="24">
        <v>7</v>
      </c>
      <c r="L8" s="219">
        <v>6</v>
      </c>
    </row>
    <row r="9" spans="1:14" ht="15.75" customHeight="1" x14ac:dyDescent="0.2">
      <c r="A9" s="25" t="s">
        <v>124</v>
      </c>
      <c r="B9" s="265">
        <f t="shared" si="1"/>
        <v>54</v>
      </c>
      <c r="C9" s="45">
        <v>2</v>
      </c>
      <c r="D9" s="23">
        <v>6</v>
      </c>
      <c r="E9" s="23">
        <v>4</v>
      </c>
      <c r="F9" s="23">
        <v>5</v>
      </c>
      <c r="G9" s="24">
        <v>7</v>
      </c>
      <c r="H9" s="24">
        <v>5</v>
      </c>
      <c r="I9" s="24">
        <v>6</v>
      </c>
      <c r="J9" s="24">
        <v>4</v>
      </c>
      <c r="K9" s="24">
        <v>8</v>
      </c>
      <c r="L9" s="219">
        <v>7</v>
      </c>
    </row>
    <row r="10" spans="1:14" ht="15.75" customHeight="1" x14ac:dyDescent="0.2">
      <c r="A10" s="25" t="s">
        <v>125</v>
      </c>
      <c r="B10" s="265">
        <f t="shared" si="1"/>
        <v>64</v>
      </c>
      <c r="C10" s="45">
        <v>8</v>
      </c>
      <c r="D10" s="23">
        <v>4</v>
      </c>
      <c r="E10" s="23">
        <v>5</v>
      </c>
      <c r="F10" s="23">
        <v>6</v>
      </c>
      <c r="G10" s="24">
        <v>7</v>
      </c>
      <c r="H10" s="24">
        <v>5</v>
      </c>
      <c r="I10" s="24">
        <v>7</v>
      </c>
      <c r="J10" s="24">
        <v>5</v>
      </c>
      <c r="K10" s="24">
        <v>8</v>
      </c>
      <c r="L10" s="219">
        <v>9</v>
      </c>
    </row>
    <row r="11" spans="1:14" ht="15.75" customHeight="1" x14ac:dyDescent="0.2">
      <c r="A11" s="25" t="s">
        <v>126</v>
      </c>
      <c r="B11" s="265">
        <f t="shared" si="1"/>
        <v>88</v>
      </c>
      <c r="C11" s="45">
        <v>8</v>
      </c>
      <c r="D11" s="23">
        <v>12</v>
      </c>
      <c r="E11" s="23">
        <v>8</v>
      </c>
      <c r="F11" s="23">
        <v>4</v>
      </c>
      <c r="G11" s="24">
        <v>8</v>
      </c>
      <c r="H11" s="24">
        <v>9</v>
      </c>
      <c r="I11" s="24">
        <v>10</v>
      </c>
      <c r="J11" s="24">
        <v>10</v>
      </c>
      <c r="K11" s="24">
        <v>9</v>
      </c>
      <c r="L11" s="219">
        <v>10</v>
      </c>
    </row>
    <row r="12" spans="1:14" ht="15.75" customHeight="1" x14ac:dyDescent="0.2">
      <c r="A12" s="28" t="s">
        <v>127</v>
      </c>
      <c r="B12" s="266">
        <f t="shared" si="1"/>
        <v>82</v>
      </c>
      <c r="C12" s="46">
        <v>12</v>
      </c>
      <c r="D12" s="26">
        <v>8</v>
      </c>
      <c r="E12" s="26">
        <v>5</v>
      </c>
      <c r="F12" s="26">
        <v>9</v>
      </c>
      <c r="G12" s="27">
        <v>7</v>
      </c>
      <c r="H12" s="27">
        <v>8</v>
      </c>
      <c r="I12" s="27">
        <v>9</v>
      </c>
      <c r="J12" s="27">
        <v>8</v>
      </c>
      <c r="K12" s="27">
        <v>5</v>
      </c>
      <c r="L12" s="220">
        <v>11</v>
      </c>
    </row>
    <row r="13" spans="1:14" ht="15.75" customHeight="1" x14ac:dyDescent="0.2">
      <c r="A13" s="14"/>
    </row>
  </sheetData>
  <mergeCells count="3">
    <mergeCell ref="A1:L1"/>
    <mergeCell ref="A2:L2"/>
    <mergeCell ref="A3:L3"/>
  </mergeCells>
  <phoneticPr fontId="0" type="noConversion"/>
  <hyperlinks>
    <hyperlink ref="N1" location="INDEX!A1" display="Back to Index" xr:uid="{F5092889-7F8A-4AA6-A62E-691BD8D0DAA7}"/>
  </hyperlinks>
  <printOptions horizontalCentered="1" gridLines="1"/>
  <pageMargins left="0.75" right="0.75" top="0.75" bottom="1" header="0.5" footer="0.5"/>
  <pageSetup fitToHeight="0" orientation="portrait" r:id="rId1"/>
  <headerFooter alignWithMargins="0"/>
  <ignoredErrors>
    <ignoredError sqref="C4:J4 K4 C6:J12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21"/>
  <sheetViews>
    <sheetView zoomScaleNormal="100" workbookViewId="0">
      <selection activeCell="L1" sqref="L1"/>
    </sheetView>
  </sheetViews>
  <sheetFormatPr defaultRowHeight="15.4" customHeight="1" x14ac:dyDescent="0.2"/>
  <cols>
    <col min="1" max="1" width="21" bestFit="1" customWidth="1"/>
    <col min="2" max="2" width="5" bestFit="1" customWidth="1"/>
    <col min="3" max="3" width="6.7109375" bestFit="1" customWidth="1"/>
    <col min="4" max="4" width="7" bestFit="1" customWidth="1"/>
    <col min="5" max="5" width="7.42578125" bestFit="1" customWidth="1"/>
    <col min="6" max="6" width="9.85546875" bestFit="1" customWidth="1"/>
    <col min="7" max="7" width="8.42578125" bestFit="1" customWidth="1"/>
    <col min="8" max="8" width="6" bestFit="1" customWidth="1"/>
    <col min="9" max="9" width="8" bestFit="1" customWidth="1"/>
    <col min="10" max="10" width="8.140625" style="203" customWidth="1"/>
    <col min="12" max="12" width="12.42578125" bestFit="1" customWidth="1"/>
  </cols>
  <sheetData>
    <row r="1" spans="1:12" ht="18.399999999999999" customHeight="1" x14ac:dyDescent="0.2">
      <c r="A1" s="338" t="s">
        <v>128</v>
      </c>
      <c r="B1" s="338"/>
      <c r="C1" s="338"/>
      <c r="D1" s="338"/>
      <c r="E1" s="338"/>
      <c r="F1" s="338"/>
      <c r="G1" s="338"/>
      <c r="H1" s="338"/>
      <c r="I1" s="338"/>
      <c r="J1" s="338"/>
      <c r="L1" s="333" t="s">
        <v>409</v>
      </c>
    </row>
    <row r="2" spans="1:12" ht="18.399999999999999" customHeight="1" x14ac:dyDescent="0.2">
      <c r="A2" s="341" t="s">
        <v>1</v>
      </c>
      <c r="B2" s="341"/>
      <c r="C2" s="341"/>
      <c r="D2" s="341"/>
      <c r="E2" s="341"/>
      <c r="F2" s="341"/>
      <c r="G2" s="341"/>
      <c r="H2" s="341"/>
      <c r="I2" s="341"/>
      <c r="J2" s="341"/>
    </row>
    <row r="3" spans="1:12" ht="18.399999999999999" customHeight="1" x14ac:dyDescent="0.2">
      <c r="A3" s="340" t="s">
        <v>129</v>
      </c>
      <c r="B3" s="340"/>
      <c r="C3" s="340"/>
      <c r="D3" s="340"/>
      <c r="E3" s="340"/>
      <c r="F3" s="340"/>
      <c r="G3" s="340"/>
      <c r="H3" s="340"/>
      <c r="I3" s="340"/>
      <c r="J3" s="340"/>
    </row>
    <row r="4" spans="1:12" ht="22.5" customHeight="1" x14ac:dyDescent="0.2">
      <c r="A4" s="240" t="s">
        <v>102</v>
      </c>
      <c r="B4" s="240" t="s">
        <v>4</v>
      </c>
      <c r="C4" s="240" t="s">
        <v>121</v>
      </c>
      <c r="D4" s="240" t="s">
        <v>122</v>
      </c>
      <c r="E4" s="240" t="s">
        <v>123</v>
      </c>
      <c r="F4" s="240" t="s">
        <v>124</v>
      </c>
      <c r="G4" s="240" t="s">
        <v>125</v>
      </c>
      <c r="H4" s="240" t="s">
        <v>126</v>
      </c>
      <c r="I4" s="240" t="s">
        <v>127</v>
      </c>
      <c r="J4" s="241" t="s">
        <v>130</v>
      </c>
    </row>
    <row r="5" spans="1:12" ht="15.4" customHeight="1" x14ac:dyDescent="0.2">
      <c r="A5" s="230" t="s">
        <v>15</v>
      </c>
      <c r="B5" s="230">
        <v>56</v>
      </c>
      <c r="C5" s="259">
        <v>6</v>
      </c>
      <c r="D5" s="231">
        <v>7</v>
      </c>
      <c r="E5" s="231">
        <v>6</v>
      </c>
      <c r="F5" s="231">
        <v>7</v>
      </c>
      <c r="G5" s="231">
        <v>8</v>
      </c>
      <c r="H5" s="231">
        <v>10</v>
      </c>
      <c r="I5" s="231">
        <v>9</v>
      </c>
      <c r="J5" s="231">
        <v>3</v>
      </c>
    </row>
    <row r="6" spans="1:12" ht="15.4" customHeight="1" x14ac:dyDescent="0.2">
      <c r="A6" s="230" t="s">
        <v>103</v>
      </c>
      <c r="B6" s="230">
        <v>13</v>
      </c>
      <c r="C6" s="260">
        <v>3</v>
      </c>
      <c r="D6" s="249">
        <v>1</v>
      </c>
      <c r="E6" s="249">
        <v>1</v>
      </c>
      <c r="F6" s="249">
        <v>1</v>
      </c>
      <c r="G6" s="249">
        <v>3</v>
      </c>
      <c r="H6" s="249">
        <v>3</v>
      </c>
      <c r="I6" s="249">
        <v>1</v>
      </c>
      <c r="J6" s="250">
        <v>0</v>
      </c>
    </row>
    <row r="7" spans="1:12" ht="15.4" customHeight="1" x14ac:dyDescent="0.2">
      <c r="A7" s="242" t="s">
        <v>104</v>
      </c>
      <c r="B7" s="230">
        <v>3</v>
      </c>
      <c r="C7" s="44">
        <v>1</v>
      </c>
      <c r="D7" s="38">
        <v>0</v>
      </c>
      <c r="E7" s="38">
        <v>1</v>
      </c>
      <c r="F7" s="38">
        <v>0</v>
      </c>
      <c r="G7" s="38">
        <v>1</v>
      </c>
      <c r="H7" s="38">
        <v>0</v>
      </c>
      <c r="I7" s="38">
        <v>0</v>
      </c>
      <c r="J7" s="251">
        <v>0</v>
      </c>
    </row>
    <row r="8" spans="1:12" ht="15.4" customHeight="1" x14ac:dyDescent="0.2">
      <c r="A8" s="242" t="s">
        <v>105</v>
      </c>
      <c r="B8" s="230">
        <v>5</v>
      </c>
      <c r="C8" s="44">
        <v>1</v>
      </c>
      <c r="D8" s="38">
        <v>1</v>
      </c>
      <c r="E8" s="38">
        <v>0</v>
      </c>
      <c r="F8" s="38">
        <v>1</v>
      </c>
      <c r="G8" s="38">
        <v>0</v>
      </c>
      <c r="H8" s="38">
        <v>1</v>
      </c>
      <c r="I8" s="38">
        <v>1</v>
      </c>
      <c r="J8" s="251">
        <v>0</v>
      </c>
    </row>
    <row r="9" spans="1:12" ht="15.4" customHeight="1" x14ac:dyDescent="0.2">
      <c r="A9" s="242" t="s">
        <v>106</v>
      </c>
      <c r="B9" s="230">
        <v>1</v>
      </c>
      <c r="C9" s="44">
        <v>1</v>
      </c>
      <c r="D9" s="38">
        <v>0</v>
      </c>
      <c r="E9" s="38">
        <v>0</v>
      </c>
      <c r="F9" s="38">
        <v>0</v>
      </c>
      <c r="G9" s="38">
        <v>0</v>
      </c>
      <c r="H9" s="38">
        <v>0</v>
      </c>
      <c r="I9" s="38">
        <v>0</v>
      </c>
      <c r="J9" s="251">
        <v>0</v>
      </c>
    </row>
    <row r="10" spans="1:12" ht="15.4" customHeight="1" x14ac:dyDescent="0.2">
      <c r="A10" s="242" t="s">
        <v>107</v>
      </c>
      <c r="B10" s="230">
        <v>1</v>
      </c>
      <c r="C10" s="44">
        <v>0</v>
      </c>
      <c r="D10" s="38">
        <v>0</v>
      </c>
      <c r="E10" s="38">
        <v>0</v>
      </c>
      <c r="F10" s="38">
        <v>0</v>
      </c>
      <c r="G10" s="38">
        <v>0</v>
      </c>
      <c r="H10" s="38">
        <v>1</v>
      </c>
      <c r="I10" s="38">
        <v>0</v>
      </c>
      <c r="J10" s="251">
        <v>0</v>
      </c>
    </row>
    <row r="11" spans="1:12" ht="15.4" customHeight="1" x14ac:dyDescent="0.2">
      <c r="A11" s="242" t="s">
        <v>108</v>
      </c>
      <c r="B11" s="230">
        <v>1</v>
      </c>
      <c r="C11" s="44">
        <v>0</v>
      </c>
      <c r="D11" s="38">
        <v>0</v>
      </c>
      <c r="E11" s="38">
        <v>0</v>
      </c>
      <c r="F11" s="38">
        <v>0</v>
      </c>
      <c r="G11" s="38">
        <v>1</v>
      </c>
      <c r="H11" s="38">
        <v>0</v>
      </c>
      <c r="I11" s="38">
        <v>0</v>
      </c>
      <c r="J11" s="251">
        <v>0</v>
      </c>
    </row>
    <row r="12" spans="1:12" ht="15.4" customHeight="1" x14ac:dyDescent="0.2">
      <c r="A12" s="242" t="s">
        <v>109</v>
      </c>
      <c r="B12" s="230">
        <v>2</v>
      </c>
      <c r="C12" s="261">
        <v>0</v>
      </c>
      <c r="D12" s="257">
        <v>0</v>
      </c>
      <c r="E12" s="257">
        <v>0</v>
      </c>
      <c r="F12" s="257">
        <v>0</v>
      </c>
      <c r="G12" s="257">
        <v>1</v>
      </c>
      <c r="H12" s="257">
        <v>1</v>
      </c>
      <c r="I12" s="257">
        <v>0</v>
      </c>
      <c r="J12" s="258">
        <v>0</v>
      </c>
    </row>
    <row r="13" spans="1:12" ht="15.4" customHeight="1" x14ac:dyDescent="0.2">
      <c r="A13" s="230" t="s">
        <v>110</v>
      </c>
      <c r="B13" s="230">
        <v>11</v>
      </c>
      <c r="C13" s="262">
        <v>2</v>
      </c>
      <c r="D13" s="255">
        <v>3</v>
      </c>
      <c r="E13" s="255">
        <v>0</v>
      </c>
      <c r="F13" s="255">
        <v>2</v>
      </c>
      <c r="G13" s="255">
        <v>2</v>
      </c>
      <c r="H13" s="255">
        <v>0</v>
      </c>
      <c r="I13" s="255">
        <v>2</v>
      </c>
      <c r="J13" s="256">
        <v>0</v>
      </c>
    </row>
    <row r="14" spans="1:12" ht="15.4" customHeight="1" x14ac:dyDescent="0.2">
      <c r="A14" s="242" t="s">
        <v>111</v>
      </c>
      <c r="B14" s="230">
        <v>1</v>
      </c>
      <c r="C14" s="44">
        <v>0</v>
      </c>
      <c r="D14" s="38">
        <v>0</v>
      </c>
      <c r="E14" s="38">
        <v>0</v>
      </c>
      <c r="F14" s="38">
        <v>0</v>
      </c>
      <c r="G14" s="38">
        <v>1</v>
      </c>
      <c r="H14" s="38">
        <v>0</v>
      </c>
      <c r="I14" s="38">
        <v>0</v>
      </c>
      <c r="J14" s="251">
        <v>0</v>
      </c>
    </row>
    <row r="15" spans="1:12" ht="15.4" customHeight="1" x14ac:dyDescent="0.2">
      <c r="A15" s="242" t="s">
        <v>112</v>
      </c>
      <c r="B15" s="230">
        <v>2</v>
      </c>
      <c r="C15" s="44">
        <v>0</v>
      </c>
      <c r="D15" s="38">
        <v>1</v>
      </c>
      <c r="E15" s="38">
        <v>0</v>
      </c>
      <c r="F15" s="38">
        <v>1</v>
      </c>
      <c r="G15" s="38">
        <v>0</v>
      </c>
      <c r="H15" s="38">
        <v>0</v>
      </c>
      <c r="I15" s="38">
        <v>0</v>
      </c>
      <c r="J15" s="251">
        <v>0</v>
      </c>
    </row>
    <row r="16" spans="1:12" ht="15.4" customHeight="1" x14ac:dyDescent="0.2">
      <c r="A16" s="242" t="s">
        <v>113</v>
      </c>
      <c r="B16" s="230">
        <v>5</v>
      </c>
      <c r="C16" s="44">
        <v>1</v>
      </c>
      <c r="D16" s="38">
        <v>2</v>
      </c>
      <c r="E16" s="38">
        <v>0</v>
      </c>
      <c r="F16" s="38">
        <v>1</v>
      </c>
      <c r="G16" s="38">
        <v>0</v>
      </c>
      <c r="H16" s="38">
        <v>0</v>
      </c>
      <c r="I16" s="38">
        <v>1</v>
      </c>
      <c r="J16" s="251">
        <v>0</v>
      </c>
    </row>
    <row r="17" spans="1:10" ht="15.4" customHeight="1" x14ac:dyDescent="0.2">
      <c r="A17" s="242" t="s">
        <v>114</v>
      </c>
      <c r="B17" s="230">
        <v>2</v>
      </c>
      <c r="C17" s="44">
        <v>1</v>
      </c>
      <c r="D17" s="38">
        <v>0</v>
      </c>
      <c r="E17" s="38">
        <v>0</v>
      </c>
      <c r="F17" s="38">
        <v>0</v>
      </c>
      <c r="G17" s="38">
        <v>0</v>
      </c>
      <c r="H17" s="38">
        <v>0</v>
      </c>
      <c r="I17" s="38">
        <v>1</v>
      </c>
      <c r="J17" s="251">
        <v>0</v>
      </c>
    </row>
    <row r="18" spans="1:10" ht="15.4" customHeight="1" x14ac:dyDescent="0.2">
      <c r="A18" s="242" t="s">
        <v>116</v>
      </c>
      <c r="B18" s="230">
        <v>1</v>
      </c>
      <c r="C18" s="261">
        <v>0</v>
      </c>
      <c r="D18" s="257">
        <v>0</v>
      </c>
      <c r="E18" s="257">
        <v>0</v>
      </c>
      <c r="F18" s="257">
        <v>0</v>
      </c>
      <c r="G18" s="257">
        <v>1</v>
      </c>
      <c r="H18" s="257">
        <v>0</v>
      </c>
      <c r="I18" s="257">
        <v>0</v>
      </c>
      <c r="J18" s="258">
        <v>0</v>
      </c>
    </row>
    <row r="19" spans="1:10" ht="15.4" customHeight="1" x14ac:dyDescent="0.2">
      <c r="A19" s="230" t="s">
        <v>117</v>
      </c>
      <c r="B19" s="230">
        <v>32</v>
      </c>
      <c r="C19" s="262">
        <v>1</v>
      </c>
      <c r="D19" s="255">
        <v>3</v>
      </c>
      <c r="E19" s="255">
        <v>5</v>
      </c>
      <c r="F19" s="255">
        <v>4</v>
      </c>
      <c r="G19" s="255">
        <v>3</v>
      </c>
      <c r="H19" s="255">
        <v>7</v>
      </c>
      <c r="I19" s="255">
        <v>6</v>
      </c>
      <c r="J19" s="256">
        <v>3</v>
      </c>
    </row>
    <row r="20" spans="1:10" ht="15.4" customHeight="1" x14ac:dyDescent="0.2">
      <c r="A20" s="159"/>
      <c r="B20" s="160"/>
      <c r="C20" s="160"/>
      <c r="D20" s="160"/>
      <c r="E20" s="160"/>
      <c r="F20" s="160"/>
      <c r="G20" s="160"/>
      <c r="H20" s="160"/>
    </row>
    <row r="21" spans="1:10" ht="15.4" customHeight="1" x14ac:dyDescent="0.2">
      <c r="A21" s="159"/>
    </row>
  </sheetData>
  <mergeCells count="3">
    <mergeCell ref="A1:J1"/>
    <mergeCell ref="A2:J2"/>
    <mergeCell ref="A3:J3"/>
  </mergeCells>
  <hyperlinks>
    <hyperlink ref="L1" location="INDEX!A1" display="Back to Index" xr:uid="{BB20D131-2583-4317-A011-92138928C785}"/>
  </hyperlinks>
  <printOptions horizontalCentered="1" gridLines="1"/>
  <pageMargins left="0.75" right="0.75" top="0.75" bottom="1" header="0.3" footer="0.3"/>
  <pageSetup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M21"/>
  <sheetViews>
    <sheetView zoomScaleNormal="100" workbookViewId="0">
      <selection activeCell="M1" sqref="M1"/>
    </sheetView>
  </sheetViews>
  <sheetFormatPr defaultColWidth="9.5703125" defaultRowHeight="12.75" x14ac:dyDescent="0.2"/>
  <cols>
    <col min="1" max="1" width="19.140625" customWidth="1"/>
    <col min="2" max="2" width="16.140625" customWidth="1"/>
    <col min="3" max="3" width="5.42578125" bestFit="1" customWidth="1"/>
    <col min="4" max="5" width="7.140625" bestFit="1" customWidth="1"/>
    <col min="6" max="6" width="7.7109375" bestFit="1" customWidth="1"/>
    <col min="7" max="7" width="9.7109375" customWidth="1"/>
    <col min="8" max="8" width="8.85546875" bestFit="1" customWidth="1"/>
    <col min="9" max="9" width="6.5703125" bestFit="1" customWidth="1"/>
    <col min="10" max="10" width="8.28515625" customWidth="1"/>
    <col min="11" max="11" width="8.42578125" bestFit="1" customWidth="1"/>
    <col min="13" max="13" width="12.42578125" bestFit="1" customWidth="1"/>
  </cols>
  <sheetData>
    <row r="1" spans="1:13" ht="18.75" x14ac:dyDescent="0.2">
      <c r="A1" s="341" t="s">
        <v>131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  <c r="M1" s="333" t="s">
        <v>409</v>
      </c>
    </row>
    <row r="2" spans="1:13" ht="18.75" x14ac:dyDescent="0.2">
      <c r="A2" s="341" t="s">
        <v>1</v>
      </c>
      <c r="B2" s="341"/>
      <c r="C2" s="341"/>
      <c r="D2" s="341"/>
      <c r="E2" s="341"/>
      <c r="F2" s="341"/>
      <c r="G2" s="341"/>
      <c r="H2" s="341"/>
      <c r="I2" s="341"/>
      <c r="J2" s="341"/>
      <c r="K2" s="341"/>
    </row>
    <row r="3" spans="1:13" ht="18.75" x14ac:dyDescent="0.2">
      <c r="A3" s="344" t="s">
        <v>132</v>
      </c>
      <c r="B3" s="344"/>
      <c r="C3" s="344"/>
      <c r="D3" s="344"/>
      <c r="E3" s="344"/>
      <c r="F3" s="344"/>
      <c r="G3" s="344"/>
      <c r="H3" s="344"/>
      <c r="I3" s="344"/>
      <c r="J3" s="344"/>
      <c r="K3" s="344"/>
    </row>
    <row r="4" spans="1:13" ht="25.5" x14ac:dyDescent="0.2">
      <c r="A4" s="342" t="s">
        <v>102</v>
      </c>
      <c r="B4" s="343"/>
      <c r="C4" s="224" t="s">
        <v>4</v>
      </c>
      <c r="D4" s="224" t="s">
        <v>121</v>
      </c>
      <c r="E4" s="224" t="s">
        <v>122</v>
      </c>
      <c r="F4" s="224" t="s">
        <v>123</v>
      </c>
      <c r="G4" s="224" t="s">
        <v>124</v>
      </c>
      <c r="H4" s="224" t="s">
        <v>125</v>
      </c>
      <c r="I4" s="224" t="s">
        <v>126</v>
      </c>
      <c r="J4" s="224" t="s">
        <v>127</v>
      </c>
      <c r="K4" s="224" t="s">
        <v>130</v>
      </c>
    </row>
    <row r="5" spans="1:13" x14ac:dyDescent="0.2">
      <c r="A5" s="342" t="s">
        <v>15</v>
      </c>
      <c r="B5" s="343"/>
      <c r="C5" s="230">
        <v>480</v>
      </c>
      <c r="D5" s="231">
        <v>65</v>
      </c>
      <c r="E5" s="231">
        <v>61</v>
      </c>
      <c r="F5" s="231">
        <v>66</v>
      </c>
      <c r="G5" s="231">
        <v>54</v>
      </c>
      <c r="H5" s="231">
        <v>63</v>
      </c>
      <c r="I5" s="231">
        <v>88</v>
      </c>
      <c r="J5" s="230">
        <v>80</v>
      </c>
      <c r="K5" s="231">
        <v>3</v>
      </c>
    </row>
    <row r="6" spans="1:13" x14ac:dyDescent="0.2">
      <c r="A6" s="342" t="s">
        <v>103</v>
      </c>
      <c r="B6" s="343"/>
      <c r="C6" s="230">
        <v>206</v>
      </c>
      <c r="D6" s="244">
        <v>36</v>
      </c>
      <c r="E6" s="244">
        <v>21</v>
      </c>
      <c r="F6" s="244">
        <v>24</v>
      </c>
      <c r="G6" s="244">
        <v>24</v>
      </c>
      <c r="H6" s="244">
        <v>34</v>
      </c>
      <c r="I6" s="244">
        <v>38</v>
      </c>
      <c r="J6" s="243">
        <v>29</v>
      </c>
      <c r="K6" s="245">
        <v>0</v>
      </c>
    </row>
    <row r="7" spans="1:13" x14ac:dyDescent="0.2">
      <c r="A7" s="347" t="s">
        <v>104</v>
      </c>
      <c r="B7" s="348"/>
      <c r="C7" s="230">
        <v>43</v>
      </c>
      <c r="D7" s="243">
        <v>10</v>
      </c>
      <c r="E7" s="243">
        <v>2</v>
      </c>
      <c r="F7" s="243">
        <v>10</v>
      </c>
      <c r="G7" s="243">
        <v>1</v>
      </c>
      <c r="H7" s="243">
        <v>5</v>
      </c>
      <c r="I7" s="243">
        <v>7</v>
      </c>
      <c r="J7" s="243">
        <v>8</v>
      </c>
      <c r="K7" s="246">
        <v>0</v>
      </c>
    </row>
    <row r="8" spans="1:13" x14ac:dyDescent="0.2">
      <c r="A8" s="347" t="s">
        <v>105</v>
      </c>
      <c r="B8" s="348"/>
      <c r="C8" s="230">
        <v>40</v>
      </c>
      <c r="D8" s="243">
        <v>12</v>
      </c>
      <c r="E8" s="243">
        <v>2</v>
      </c>
      <c r="F8" s="243">
        <v>2</v>
      </c>
      <c r="G8" s="243">
        <v>3</v>
      </c>
      <c r="H8" s="243">
        <v>5</v>
      </c>
      <c r="I8" s="243">
        <v>6</v>
      </c>
      <c r="J8" s="243">
        <v>10</v>
      </c>
      <c r="K8" s="246">
        <v>0</v>
      </c>
    </row>
    <row r="9" spans="1:13" x14ac:dyDescent="0.2">
      <c r="A9" s="347" t="s">
        <v>106</v>
      </c>
      <c r="B9" s="348"/>
      <c r="C9" s="230">
        <v>22</v>
      </c>
      <c r="D9" s="243">
        <v>5</v>
      </c>
      <c r="E9" s="243">
        <v>1</v>
      </c>
      <c r="F9" s="243">
        <v>3</v>
      </c>
      <c r="G9" s="243">
        <v>0</v>
      </c>
      <c r="H9" s="243">
        <v>5</v>
      </c>
      <c r="I9" s="243">
        <v>1</v>
      </c>
      <c r="J9" s="243">
        <v>7</v>
      </c>
      <c r="K9" s="246">
        <v>0</v>
      </c>
    </row>
    <row r="10" spans="1:13" x14ac:dyDescent="0.2">
      <c r="A10" s="347" t="s">
        <v>107</v>
      </c>
      <c r="B10" s="348"/>
      <c r="C10" s="230">
        <v>48</v>
      </c>
      <c r="D10" s="243">
        <v>5</v>
      </c>
      <c r="E10" s="243">
        <v>8</v>
      </c>
      <c r="F10" s="243">
        <v>9</v>
      </c>
      <c r="G10" s="243">
        <v>12</v>
      </c>
      <c r="H10" s="243">
        <v>3</v>
      </c>
      <c r="I10" s="243">
        <v>10</v>
      </c>
      <c r="J10" s="243">
        <v>1</v>
      </c>
      <c r="K10" s="246">
        <v>0</v>
      </c>
    </row>
    <row r="11" spans="1:13" x14ac:dyDescent="0.2">
      <c r="A11" s="347" t="s">
        <v>108</v>
      </c>
      <c r="B11" s="348"/>
      <c r="C11" s="230">
        <v>24</v>
      </c>
      <c r="D11" s="243">
        <v>0</v>
      </c>
      <c r="E11" s="243">
        <v>3</v>
      </c>
      <c r="F11" s="243">
        <v>0</v>
      </c>
      <c r="G11" s="243">
        <v>3</v>
      </c>
      <c r="H11" s="243">
        <v>7</v>
      </c>
      <c r="I11" s="243">
        <v>8</v>
      </c>
      <c r="J11" s="243">
        <v>3</v>
      </c>
      <c r="K11" s="246">
        <v>0</v>
      </c>
    </row>
    <row r="12" spans="1:13" x14ac:dyDescent="0.2">
      <c r="A12" s="347" t="s">
        <v>109</v>
      </c>
      <c r="B12" s="348"/>
      <c r="C12" s="230">
        <v>29</v>
      </c>
      <c r="D12" s="243">
        <v>4</v>
      </c>
      <c r="E12" s="243">
        <v>5</v>
      </c>
      <c r="F12" s="243">
        <v>0</v>
      </c>
      <c r="G12" s="243">
        <v>5</v>
      </c>
      <c r="H12" s="243">
        <v>9</v>
      </c>
      <c r="I12" s="243">
        <v>6</v>
      </c>
      <c r="J12" s="243">
        <v>0</v>
      </c>
      <c r="K12" s="246">
        <v>0</v>
      </c>
    </row>
    <row r="13" spans="1:13" x14ac:dyDescent="0.2">
      <c r="A13" s="342" t="s">
        <v>110</v>
      </c>
      <c r="B13" s="343"/>
      <c r="C13" s="230">
        <v>219</v>
      </c>
      <c r="D13" s="290">
        <v>26</v>
      </c>
      <c r="E13" s="290">
        <v>35</v>
      </c>
      <c r="F13" s="290">
        <v>29</v>
      </c>
      <c r="G13" s="290">
        <v>23</v>
      </c>
      <c r="H13" s="290">
        <v>23</v>
      </c>
      <c r="I13" s="290">
        <v>40</v>
      </c>
      <c r="J13" s="290">
        <v>43</v>
      </c>
      <c r="K13" s="201">
        <v>0</v>
      </c>
    </row>
    <row r="14" spans="1:13" x14ac:dyDescent="0.2">
      <c r="A14" s="347" t="s">
        <v>111</v>
      </c>
      <c r="B14" s="348"/>
      <c r="C14" s="230">
        <v>29</v>
      </c>
      <c r="D14" s="243">
        <v>3</v>
      </c>
      <c r="E14" s="243">
        <v>1</v>
      </c>
      <c r="F14" s="243">
        <v>7</v>
      </c>
      <c r="G14" s="243">
        <v>3</v>
      </c>
      <c r="H14" s="243">
        <v>8</v>
      </c>
      <c r="I14" s="243">
        <v>5</v>
      </c>
      <c r="J14" s="243">
        <v>2</v>
      </c>
      <c r="K14" s="246">
        <v>0</v>
      </c>
    </row>
    <row r="15" spans="1:13" x14ac:dyDescent="0.2">
      <c r="A15" s="347" t="s">
        <v>112</v>
      </c>
      <c r="B15" s="348"/>
      <c r="C15" s="230">
        <v>30</v>
      </c>
      <c r="D15" s="243">
        <v>2</v>
      </c>
      <c r="E15" s="243">
        <v>12</v>
      </c>
      <c r="F15" s="243">
        <v>3</v>
      </c>
      <c r="G15" s="243">
        <v>3</v>
      </c>
      <c r="H15" s="243">
        <v>0</v>
      </c>
      <c r="I15" s="243">
        <v>5</v>
      </c>
      <c r="J15" s="243">
        <v>5</v>
      </c>
      <c r="K15" s="246">
        <v>0</v>
      </c>
    </row>
    <row r="16" spans="1:13" x14ac:dyDescent="0.2">
      <c r="A16" s="347" t="s">
        <v>113</v>
      </c>
      <c r="B16" s="348"/>
      <c r="C16" s="230">
        <v>35</v>
      </c>
      <c r="D16" s="243">
        <v>4</v>
      </c>
      <c r="E16" s="243">
        <v>5</v>
      </c>
      <c r="F16" s="243">
        <v>5</v>
      </c>
      <c r="G16" s="243">
        <v>5</v>
      </c>
      <c r="H16" s="243">
        <v>1</v>
      </c>
      <c r="I16" s="243">
        <v>5</v>
      </c>
      <c r="J16" s="243">
        <v>10</v>
      </c>
      <c r="K16" s="246">
        <v>0</v>
      </c>
    </row>
    <row r="17" spans="1:11" x14ac:dyDescent="0.2">
      <c r="A17" s="347" t="s">
        <v>114</v>
      </c>
      <c r="B17" s="348"/>
      <c r="C17" s="230">
        <v>42</v>
      </c>
      <c r="D17" s="243">
        <v>6</v>
      </c>
      <c r="E17" s="243">
        <v>6</v>
      </c>
      <c r="F17" s="243">
        <v>7</v>
      </c>
      <c r="G17" s="243">
        <v>5</v>
      </c>
      <c r="H17" s="243">
        <v>4</v>
      </c>
      <c r="I17" s="243">
        <v>5</v>
      </c>
      <c r="J17" s="243">
        <v>9</v>
      </c>
      <c r="K17" s="246">
        <v>0</v>
      </c>
    </row>
    <row r="18" spans="1:11" x14ac:dyDescent="0.2">
      <c r="A18" s="347" t="s">
        <v>115</v>
      </c>
      <c r="B18" s="348"/>
      <c r="C18" s="230">
        <v>42</v>
      </c>
      <c r="D18" s="243">
        <v>8</v>
      </c>
      <c r="E18" s="243">
        <v>5</v>
      </c>
      <c r="F18" s="243">
        <v>3</v>
      </c>
      <c r="G18" s="243">
        <v>4</v>
      </c>
      <c r="H18" s="243">
        <v>7</v>
      </c>
      <c r="I18" s="243">
        <v>11</v>
      </c>
      <c r="J18" s="243">
        <v>4</v>
      </c>
      <c r="K18" s="246">
        <v>0</v>
      </c>
    </row>
    <row r="19" spans="1:11" x14ac:dyDescent="0.2">
      <c r="A19" s="349" t="s">
        <v>116</v>
      </c>
      <c r="B19" s="350"/>
      <c r="C19" s="230">
        <v>41</v>
      </c>
      <c r="D19" s="243">
        <v>3</v>
      </c>
      <c r="E19" s="243">
        <v>6</v>
      </c>
      <c r="F19" s="243">
        <v>4</v>
      </c>
      <c r="G19" s="243">
        <v>3</v>
      </c>
      <c r="H19" s="243">
        <v>3</v>
      </c>
      <c r="I19" s="243">
        <v>9</v>
      </c>
      <c r="J19" s="243">
        <v>13</v>
      </c>
      <c r="K19" s="246">
        <v>0</v>
      </c>
    </row>
    <row r="20" spans="1:11" x14ac:dyDescent="0.2">
      <c r="A20" s="345" t="s">
        <v>117</v>
      </c>
      <c r="B20" s="346"/>
      <c r="C20" s="230">
        <v>55</v>
      </c>
      <c r="D20" s="290">
        <v>3</v>
      </c>
      <c r="E20" s="290">
        <v>5</v>
      </c>
      <c r="F20" s="290">
        <v>13</v>
      </c>
      <c r="G20" s="290">
        <v>7</v>
      </c>
      <c r="H20" s="290">
        <v>6</v>
      </c>
      <c r="I20" s="290">
        <v>10</v>
      </c>
      <c r="J20" s="290">
        <v>8</v>
      </c>
      <c r="K20" s="201">
        <v>3</v>
      </c>
    </row>
    <row r="21" spans="1:11" x14ac:dyDescent="0.2">
      <c r="C21" s="179"/>
    </row>
  </sheetData>
  <mergeCells count="20">
    <mergeCell ref="A20:B20"/>
    <mergeCell ref="A7:B7"/>
    <mergeCell ref="A8:B8"/>
    <mergeCell ref="A9:B9"/>
    <mergeCell ref="A10:B10"/>
    <mergeCell ref="A11:B11"/>
    <mergeCell ref="A12:B12"/>
    <mergeCell ref="A14:B14"/>
    <mergeCell ref="A15:B15"/>
    <mergeCell ref="A16:B16"/>
    <mergeCell ref="A17:B17"/>
    <mergeCell ref="A18:B18"/>
    <mergeCell ref="A19:B19"/>
    <mergeCell ref="A13:B13"/>
    <mergeCell ref="A6:B6"/>
    <mergeCell ref="A1:K1"/>
    <mergeCell ref="A2:K2"/>
    <mergeCell ref="A3:K3"/>
    <mergeCell ref="A4:B4"/>
    <mergeCell ref="A5:B5"/>
  </mergeCells>
  <hyperlinks>
    <hyperlink ref="M1" location="INDEX!A1" display="Back to Index" xr:uid="{09841703-03D7-4BC7-B037-3E3C233222F8}"/>
  </hyperlinks>
  <printOptions horizontalCentered="1" gridLines="1"/>
  <pageMargins left="0.75" right="0.75" top="0.75" bottom="1" header="0.3" footer="0.3"/>
  <pageSetup fitToHeight="0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4">
    <pageSetUpPr fitToPage="1"/>
  </sheetPr>
  <dimension ref="A1:Y18"/>
  <sheetViews>
    <sheetView zoomScaleNormal="100" workbookViewId="0">
      <selection activeCell="N1" sqref="N1"/>
    </sheetView>
  </sheetViews>
  <sheetFormatPr defaultColWidth="9.28515625" defaultRowHeight="15.75" customHeight="1" x14ac:dyDescent="0.2"/>
  <cols>
    <col min="1" max="1" width="29.7109375" style="15" customWidth="1"/>
    <col min="2" max="2" width="5.7109375" style="12" customWidth="1"/>
    <col min="3" max="12" width="5.5703125" style="13" customWidth="1"/>
    <col min="13" max="13" width="9.28515625" style="4"/>
    <col min="14" max="14" width="12.42578125" style="4" bestFit="1" customWidth="1"/>
    <col min="15" max="16384" width="9.28515625" style="4"/>
  </cols>
  <sheetData>
    <row r="1" spans="1:25" s="6" customFormat="1" ht="18.75" customHeight="1" x14ac:dyDescent="0.2">
      <c r="A1" s="338" t="s">
        <v>133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N1" s="333" t="s">
        <v>409</v>
      </c>
    </row>
    <row r="2" spans="1:25" s="6" customFormat="1" ht="18.75" customHeight="1" x14ac:dyDescent="0.2">
      <c r="A2" s="338" t="s">
        <v>1</v>
      </c>
      <c r="B2" s="340"/>
      <c r="C2" s="340"/>
      <c r="D2" s="340"/>
      <c r="E2" s="340"/>
      <c r="F2" s="340"/>
      <c r="G2" s="340"/>
      <c r="H2" s="340"/>
      <c r="I2" s="340"/>
      <c r="J2" s="340"/>
      <c r="K2" s="340"/>
      <c r="L2" s="340"/>
    </row>
    <row r="3" spans="1:25" s="7" customFormat="1" ht="18.75" customHeight="1" x14ac:dyDescent="0.2">
      <c r="A3" s="339" t="s">
        <v>134</v>
      </c>
      <c r="B3" s="339"/>
      <c r="C3" s="340"/>
      <c r="D3" s="340"/>
      <c r="E3" s="340"/>
      <c r="F3" s="340"/>
      <c r="G3" s="340"/>
      <c r="H3" s="340"/>
      <c r="I3" s="340"/>
      <c r="J3" s="340"/>
      <c r="K3" s="340"/>
      <c r="L3" s="340"/>
    </row>
    <row r="4" spans="1:25" s="8" customFormat="1" ht="15.75" customHeight="1" x14ac:dyDescent="0.2">
      <c r="A4" s="42" t="s">
        <v>135</v>
      </c>
      <c r="B4" s="227" t="s">
        <v>4</v>
      </c>
      <c r="C4" s="291" t="s">
        <v>5</v>
      </c>
      <c r="D4" s="291" t="s">
        <v>6</v>
      </c>
      <c r="E4" s="291" t="s">
        <v>7</v>
      </c>
      <c r="F4" s="291" t="s">
        <v>8</v>
      </c>
      <c r="G4" s="291" t="s">
        <v>9</v>
      </c>
      <c r="H4" s="291" t="s">
        <v>10</v>
      </c>
      <c r="I4" s="291" t="s">
        <v>11</v>
      </c>
      <c r="J4" s="291" t="s">
        <v>12</v>
      </c>
      <c r="K4" s="291" t="s">
        <v>13</v>
      </c>
      <c r="L4" s="292">
        <v>2021</v>
      </c>
    </row>
    <row r="5" spans="1:25" s="3" customFormat="1" ht="15.75" customHeight="1" x14ac:dyDescent="0.2">
      <c r="A5" s="42" t="s">
        <v>15</v>
      </c>
      <c r="B5" s="306">
        <f>SUM(C5:L5)</f>
        <v>480</v>
      </c>
      <c r="C5" s="308">
        <f t="shared" ref="C5:K5" si="0">SUM(C6:C17)</f>
        <v>48</v>
      </c>
      <c r="D5" s="305">
        <f t="shared" si="0"/>
        <v>49</v>
      </c>
      <c r="E5" s="305">
        <f t="shared" si="0"/>
        <v>45</v>
      </c>
      <c r="F5" s="305">
        <f t="shared" si="0"/>
        <v>45</v>
      </c>
      <c r="G5" s="305">
        <f t="shared" si="0"/>
        <v>52</v>
      </c>
      <c r="H5" s="305">
        <f t="shared" si="0"/>
        <v>48</v>
      </c>
      <c r="I5" s="305">
        <f t="shared" si="0"/>
        <v>50</v>
      </c>
      <c r="J5" s="305">
        <f t="shared" si="0"/>
        <v>41</v>
      </c>
      <c r="K5" s="305">
        <f t="shared" si="0"/>
        <v>46</v>
      </c>
      <c r="L5" s="305">
        <f>SUM(L6:L17)</f>
        <v>56</v>
      </c>
    </row>
    <row r="6" spans="1:25" ht="15.75" customHeight="1" x14ac:dyDescent="0.2">
      <c r="A6" s="50" t="s">
        <v>136</v>
      </c>
      <c r="B6" s="307">
        <f>SUM(C6:L6)</f>
        <v>42</v>
      </c>
      <c r="C6" s="160">
        <v>4</v>
      </c>
      <c r="D6" s="160">
        <v>1</v>
      </c>
      <c r="E6" s="160">
        <v>6</v>
      </c>
      <c r="F6" s="160">
        <v>6</v>
      </c>
      <c r="G6" s="160">
        <v>2</v>
      </c>
      <c r="H6" s="160">
        <v>6</v>
      </c>
      <c r="I6" s="160">
        <v>2</v>
      </c>
      <c r="J6" s="160">
        <v>4</v>
      </c>
      <c r="K6" s="160">
        <v>5</v>
      </c>
      <c r="L6" s="299">
        <v>6</v>
      </c>
    </row>
    <row r="7" spans="1:25" ht="15.75" customHeight="1" x14ac:dyDescent="0.2">
      <c r="A7" s="25" t="s">
        <v>137</v>
      </c>
      <c r="B7" s="265">
        <f t="shared" ref="B7:B17" si="1">SUM(C7:L7)</f>
        <v>27</v>
      </c>
      <c r="C7" s="160">
        <v>1</v>
      </c>
      <c r="D7" s="160">
        <v>0</v>
      </c>
      <c r="E7" s="160">
        <v>2</v>
      </c>
      <c r="F7" s="160">
        <v>1</v>
      </c>
      <c r="G7" s="160">
        <v>1</v>
      </c>
      <c r="H7" s="160">
        <v>6</v>
      </c>
      <c r="I7" s="160">
        <v>4</v>
      </c>
      <c r="J7" s="160">
        <v>5</v>
      </c>
      <c r="K7" s="160">
        <v>3</v>
      </c>
      <c r="L7" s="299">
        <v>4</v>
      </c>
    </row>
    <row r="8" spans="1:25" ht="15.75" customHeight="1" x14ac:dyDescent="0.2">
      <c r="A8" s="25" t="s">
        <v>138</v>
      </c>
      <c r="B8" s="265">
        <f t="shared" si="1"/>
        <v>48</v>
      </c>
      <c r="C8" s="160">
        <v>3</v>
      </c>
      <c r="D8" s="160">
        <v>5</v>
      </c>
      <c r="E8" s="160">
        <v>2</v>
      </c>
      <c r="F8" s="160">
        <v>5</v>
      </c>
      <c r="G8" s="160">
        <v>9</v>
      </c>
      <c r="H8" s="160">
        <v>3</v>
      </c>
      <c r="I8" s="160">
        <v>6</v>
      </c>
      <c r="J8" s="160">
        <v>5</v>
      </c>
      <c r="K8" s="160">
        <v>4</v>
      </c>
      <c r="L8" s="299">
        <v>6</v>
      </c>
    </row>
    <row r="9" spans="1:25" ht="15.75" customHeight="1" x14ac:dyDescent="0.2">
      <c r="A9" s="25" t="s">
        <v>139</v>
      </c>
      <c r="B9" s="265">
        <f t="shared" si="1"/>
        <v>39</v>
      </c>
      <c r="C9" s="160">
        <v>3</v>
      </c>
      <c r="D9" s="160">
        <v>5</v>
      </c>
      <c r="E9" s="160">
        <v>5</v>
      </c>
      <c r="F9" s="160">
        <v>5</v>
      </c>
      <c r="G9" s="160">
        <v>1</v>
      </c>
      <c r="H9" s="160">
        <v>5</v>
      </c>
      <c r="I9" s="160">
        <v>4</v>
      </c>
      <c r="J9" s="160">
        <v>3</v>
      </c>
      <c r="K9" s="160">
        <v>4</v>
      </c>
      <c r="L9" s="299">
        <v>4</v>
      </c>
    </row>
    <row r="10" spans="1:25" ht="15.75" customHeight="1" x14ac:dyDescent="0.2">
      <c r="A10" s="25" t="s">
        <v>140</v>
      </c>
      <c r="B10" s="265">
        <f t="shared" si="1"/>
        <v>50</v>
      </c>
      <c r="C10" s="160">
        <v>4</v>
      </c>
      <c r="D10" s="160">
        <v>9</v>
      </c>
      <c r="E10" s="160">
        <v>6</v>
      </c>
      <c r="F10" s="160">
        <v>2</v>
      </c>
      <c r="G10" s="160">
        <v>3</v>
      </c>
      <c r="H10" s="160">
        <v>6</v>
      </c>
      <c r="I10" s="160">
        <v>6</v>
      </c>
      <c r="J10" s="160">
        <v>3</v>
      </c>
      <c r="K10" s="160">
        <v>4</v>
      </c>
      <c r="L10" s="299">
        <v>7</v>
      </c>
    </row>
    <row r="11" spans="1:25" ht="15.75" customHeight="1" x14ac:dyDescent="0.2">
      <c r="A11" s="25" t="s">
        <v>141</v>
      </c>
      <c r="B11" s="265">
        <f t="shared" si="1"/>
        <v>38</v>
      </c>
      <c r="C11" s="160">
        <v>4</v>
      </c>
      <c r="D11" s="160">
        <v>2</v>
      </c>
      <c r="E11" s="160">
        <v>1</v>
      </c>
      <c r="F11" s="160">
        <v>5</v>
      </c>
      <c r="G11" s="160">
        <v>5</v>
      </c>
      <c r="H11" s="160">
        <v>4</v>
      </c>
      <c r="I11" s="160">
        <v>4</v>
      </c>
      <c r="J11" s="160">
        <v>4</v>
      </c>
      <c r="K11" s="160">
        <v>4</v>
      </c>
      <c r="L11" s="299">
        <v>5</v>
      </c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21"/>
    </row>
    <row r="12" spans="1:25" ht="15.75" customHeight="1" x14ac:dyDescent="0.2">
      <c r="A12" s="25" t="s">
        <v>142</v>
      </c>
      <c r="B12" s="265">
        <f t="shared" si="1"/>
        <v>40</v>
      </c>
      <c r="C12" s="160">
        <v>8</v>
      </c>
      <c r="D12" s="160">
        <v>6</v>
      </c>
      <c r="E12" s="160">
        <v>1</v>
      </c>
      <c r="F12" s="160">
        <v>3</v>
      </c>
      <c r="G12" s="160">
        <v>4</v>
      </c>
      <c r="H12" s="160">
        <v>3</v>
      </c>
      <c r="I12" s="160">
        <v>2</v>
      </c>
      <c r="J12" s="160">
        <v>3</v>
      </c>
      <c r="K12" s="160">
        <v>7</v>
      </c>
      <c r="L12" s="299">
        <v>3</v>
      </c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</row>
    <row r="13" spans="1:25" ht="15.75" customHeight="1" x14ac:dyDescent="0.2">
      <c r="A13" s="25" t="s">
        <v>143</v>
      </c>
      <c r="B13" s="265">
        <f t="shared" si="1"/>
        <v>33</v>
      </c>
      <c r="C13" s="160">
        <v>2</v>
      </c>
      <c r="D13" s="160">
        <v>3</v>
      </c>
      <c r="E13" s="160">
        <v>1</v>
      </c>
      <c r="F13" s="160">
        <v>5</v>
      </c>
      <c r="G13" s="160">
        <v>5</v>
      </c>
      <c r="H13" s="160">
        <v>6</v>
      </c>
      <c r="I13" s="160">
        <v>3</v>
      </c>
      <c r="J13" s="160">
        <v>2</v>
      </c>
      <c r="K13" s="160">
        <v>2</v>
      </c>
      <c r="L13" s="299">
        <v>4</v>
      </c>
    </row>
    <row r="14" spans="1:25" ht="15.75" customHeight="1" x14ac:dyDescent="0.2">
      <c r="A14" s="25" t="s">
        <v>144</v>
      </c>
      <c r="B14" s="265">
        <f t="shared" si="1"/>
        <v>43</v>
      </c>
      <c r="C14" s="160">
        <v>6</v>
      </c>
      <c r="D14" s="160">
        <v>3</v>
      </c>
      <c r="E14" s="160">
        <v>5</v>
      </c>
      <c r="F14" s="160">
        <v>3</v>
      </c>
      <c r="G14" s="160">
        <v>9</v>
      </c>
      <c r="H14" s="160">
        <v>4</v>
      </c>
      <c r="I14" s="160">
        <v>3</v>
      </c>
      <c r="J14" s="160">
        <v>2</v>
      </c>
      <c r="K14" s="160">
        <v>5</v>
      </c>
      <c r="L14" s="299">
        <v>3</v>
      </c>
    </row>
    <row r="15" spans="1:25" ht="15.75" customHeight="1" x14ac:dyDescent="0.2">
      <c r="A15" s="25" t="s">
        <v>145</v>
      </c>
      <c r="B15" s="265">
        <f t="shared" si="1"/>
        <v>45</v>
      </c>
      <c r="C15" s="160">
        <v>4</v>
      </c>
      <c r="D15" s="160">
        <v>5</v>
      </c>
      <c r="E15" s="160">
        <v>6</v>
      </c>
      <c r="F15" s="160">
        <v>2</v>
      </c>
      <c r="G15" s="160">
        <v>7</v>
      </c>
      <c r="H15" s="160">
        <v>2</v>
      </c>
      <c r="I15" s="160">
        <v>4</v>
      </c>
      <c r="J15" s="160">
        <v>3</v>
      </c>
      <c r="K15" s="160">
        <v>4</v>
      </c>
      <c r="L15" s="299">
        <v>8</v>
      </c>
    </row>
    <row r="16" spans="1:25" ht="15.75" customHeight="1" x14ac:dyDescent="0.2">
      <c r="A16" s="25" t="s">
        <v>146</v>
      </c>
      <c r="B16" s="265">
        <f t="shared" si="1"/>
        <v>33</v>
      </c>
      <c r="C16" s="160">
        <v>5</v>
      </c>
      <c r="D16" s="160">
        <v>3</v>
      </c>
      <c r="E16" s="160">
        <v>4</v>
      </c>
      <c r="F16" s="160">
        <v>5</v>
      </c>
      <c r="G16" s="160">
        <v>4</v>
      </c>
      <c r="H16" s="160">
        <v>1</v>
      </c>
      <c r="I16" s="160">
        <v>5</v>
      </c>
      <c r="J16" s="160">
        <v>3</v>
      </c>
      <c r="K16" s="160">
        <v>1</v>
      </c>
      <c r="L16" s="299">
        <v>2</v>
      </c>
    </row>
    <row r="17" spans="1:12" ht="15.75" customHeight="1" x14ac:dyDescent="0.2">
      <c r="A17" s="28" t="s">
        <v>147</v>
      </c>
      <c r="B17" s="266">
        <f t="shared" si="1"/>
        <v>42</v>
      </c>
      <c r="C17" s="303">
        <v>4</v>
      </c>
      <c r="D17" s="303">
        <v>7</v>
      </c>
      <c r="E17" s="303">
        <v>6</v>
      </c>
      <c r="F17" s="303">
        <v>3</v>
      </c>
      <c r="G17" s="303">
        <v>2</v>
      </c>
      <c r="H17" s="303">
        <v>2</v>
      </c>
      <c r="I17" s="303">
        <v>7</v>
      </c>
      <c r="J17" s="303">
        <v>4</v>
      </c>
      <c r="K17" s="303">
        <v>3</v>
      </c>
      <c r="L17" s="304">
        <v>4</v>
      </c>
    </row>
    <row r="18" spans="1:12" ht="15.75" customHeight="1" x14ac:dyDescent="0.2">
      <c r="A18" s="14"/>
    </row>
  </sheetData>
  <mergeCells count="3">
    <mergeCell ref="A1:L1"/>
    <mergeCell ref="A2:L2"/>
    <mergeCell ref="A3:L3"/>
  </mergeCells>
  <phoneticPr fontId="0" type="noConversion"/>
  <hyperlinks>
    <hyperlink ref="N1" location="INDEX!A1" display="Back to Index" xr:uid="{EA4844A7-B3B9-43EE-9AD1-83897E1155AF}"/>
  </hyperlinks>
  <printOptions horizontalCentered="1" gridLines="1"/>
  <pageMargins left="0.75" right="0.75" top="0.75" bottom="1" header="0.5" footer="0.5"/>
  <pageSetup fitToHeight="0" orientation="portrait" r:id="rId1"/>
  <headerFooter alignWithMargins="0"/>
  <ignoredErrors>
    <ignoredError sqref="C4:K4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17"/>
  <sheetViews>
    <sheetView workbookViewId="0">
      <selection activeCell="N1" sqref="N1"/>
    </sheetView>
  </sheetViews>
  <sheetFormatPr defaultColWidth="9.28515625" defaultRowHeight="15.75" customHeight="1" x14ac:dyDescent="0.2"/>
  <cols>
    <col min="1" max="1" width="29.7109375" style="110" customWidth="1"/>
    <col min="2" max="2" width="5.7109375" style="112" customWidth="1"/>
    <col min="3" max="12" width="5.5703125" style="113" customWidth="1"/>
    <col min="13" max="13" width="9.28515625" style="95"/>
    <col min="14" max="14" width="12.42578125" style="95" bestFit="1" customWidth="1"/>
    <col min="15" max="16384" width="9.28515625" style="95"/>
  </cols>
  <sheetData>
    <row r="1" spans="1:14" s="81" customFormat="1" ht="18.75" customHeight="1" x14ac:dyDescent="0.2">
      <c r="A1" s="335" t="s">
        <v>148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  <c r="L1" s="337"/>
      <c r="N1" s="333" t="s">
        <v>409</v>
      </c>
    </row>
    <row r="2" spans="1:14" s="81" customFormat="1" ht="18.75" customHeight="1" x14ac:dyDescent="0.2">
      <c r="A2" s="335" t="s">
        <v>1</v>
      </c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</row>
    <row r="3" spans="1:14" s="82" customFormat="1" ht="18.75" customHeight="1" x14ac:dyDescent="0.2">
      <c r="A3" s="336" t="s">
        <v>149</v>
      </c>
      <c r="B3" s="336"/>
      <c r="C3" s="337"/>
      <c r="D3" s="337"/>
      <c r="E3" s="337"/>
      <c r="F3" s="337"/>
      <c r="G3" s="337"/>
      <c r="H3" s="337"/>
      <c r="I3" s="337"/>
      <c r="J3" s="337"/>
      <c r="K3" s="337"/>
      <c r="L3" s="337"/>
    </row>
    <row r="4" spans="1:14" s="86" customFormat="1" ht="15.75" customHeight="1" x14ac:dyDescent="0.2">
      <c r="A4" s="42" t="s">
        <v>150</v>
      </c>
      <c r="B4" s="227" t="s">
        <v>4</v>
      </c>
      <c r="C4" s="295">
        <v>2012</v>
      </c>
      <c r="D4" s="295">
        <v>2013</v>
      </c>
      <c r="E4" s="295">
        <v>2014</v>
      </c>
      <c r="F4" s="295">
        <v>2015</v>
      </c>
      <c r="G4" s="295">
        <v>2016</v>
      </c>
      <c r="H4" s="295">
        <v>2017</v>
      </c>
      <c r="I4" s="295">
        <v>2018</v>
      </c>
      <c r="J4" s="295">
        <v>2019</v>
      </c>
      <c r="K4" s="295">
        <v>2020</v>
      </c>
      <c r="L4" s="296">
        <v>2021</v>
      </c>
    </row>
    <row r="5" spans="1:14" s="90" customFormat="1" ht="15.75" customHeight="1" x14ac:dyDescent="0.2">
      <c r="A5" s="42" t="s">
        <v>15</v>
      </c>
      <c r="B5" s="294">
        <v>480</v>
      </c>
      <c r="C5" s="293">
        <v>48</v>
      </c>
      <c r="D5" s="293">
        <v>49</v>
      </c>
      <c r="E5" s="293">
        <v>45</v>
      </c>
      <c r="F5" s="293">
        <v>45</v>
      </c>
      <c r="G5" s="293">
        <v>52</v>
      </c>
      <c r="H5" s="293">
        <v>48</v>
      </c>
      <c r="I5" s="293">
        <v>50</v>
      </c>
      <c r="J5" s="293">
        <v>41</v>
      </c>
      <c r="K5" s="293">
        <v>46</v>
      </c>
      <c r="L5" s="293">
        <v>56</v>
      </c>
    </row>
    <row r="6" spans="1:14" ht="15.75" customHeight="1" x14ac:dyDescent="0.2">
      <c r="A6" s="180" t="s">
        <v>117</v>
      </c>
      <c r="B6" s="297">
        <v>20</v>
      </c>
      <c r="C6" s="300">
        <v>0</v>
      </c>
      <c r="D6" s="160">
        <v>0</v>
      </c>
      <c r="E6" s="160">
        <v>0</v>
      </c>
      <c r="F6" s="160">
        <v>1</v>
      </c>
      <c r="G6" s="160">
        <v>1</v>
      </c>
      <c r="H6" s="160">
        <v>0</v>
      </c>
      <c r="I6" s="160">
        <v>0</v>
      </c>
      <c r="J6" s="160">
        <v>1</v>
      </c>
      <c r="K6" s="160">
        <v>2</v>
      </c>
      <c r="L6" s="299">
        <v>15</v>
      </c>
    </row>
    <row r="7" spans="1:14" ht="15.75" customHeight="1" x14ac:dyDescent="0.2">
      <c r="A7" s="181" t="s">
        <v>151</v>
      </c>
      <c r="B7" s="297">
        <v>5</v>
      </c>
      <c r="C7" s="300">
        <v>0</v>
      </c>
      <c r="D7" s="160">
        <v>0</v>
      </c>
      <c r="E7" s="160">
        <v>0</v>
      </c>
      <c r="F7" s="160">
        <v>0</v>
      </c>
      <c r="G7" s="160">
        <v>0</v>
      </c>
      <c r="H7" s="160">
        <v>0</v>
      </c>
      <c r="I7" s="160">
        <v>0</v>
      </c>
      <c r="J7" s="160">
        <v>0</v>
      </c>
      <c r="K7" s="160">
        <v>3</v>
      </c>
      <c r="L7" s="299">
        <v>2</v>
      </c>
    </row>
    <row r="8" spans="1:14" ht="15.75" customHeight="1" x14ac:dyDescent="0.2">
      <c r="A8" s="181" t="s">
        <v>152</v>
      </c>
      <c r="B8" s="297">
        <v>32</v>
      </c>
      <c r="C8" s="300">
        <v>2</v>
      </c>
      <c r="D8" s="160">
        <v>1</v>
      </c>
      <c r="E8" s="160">
        <v>4</v>
      </c>
      <c r="F8" s="160">
        <v>7</v>
      </c>
      <c r="G8" s="160">
        <v>2</v>
      </c>
      <c r="H8" s="160">
        <v>1</v>
      </c>
      <c r="I8" s="160">
        <v>11</v>
      </c>
      <c r="J8" s="160">
        <v>2</v>
      </c>
      <c r="K8" s="160">
        <v>2</v>
      </c>
      <c r="L8" s="299">
        <v>0</v>
      </c>
    </row>
    <row r="9" spans="1:14" ht="15.75" customHeight="1" x14ac:dyDescent="0.2">
      <c r="A9" s="181" t="s">
        <v>153</v>
      </c>
      <c r="B9" s="297">
        <v>86</v>
      </c>
      <c r="C9" s="300">
        <v>6</v>
      </c>
      <c r="D9" s="160">
        <v>6</v>
      </c>
      <c r="E9" s="160">
        <v>7</v>
      </c>
      <c r="F9" s="160">
        <v>10</v>
      </c>
      <c r="G9" s="160">
        <v>12</v>
      </c>
      <c r="H9" s="160">
        <v>11</v>
      </c>
      <c r="I9" s="160">
        <v>6</v>
      </c>
      <c r="J9" s="160">
        <v>9</v>
      </c>
      <c r="K9" s="160">
        <v>11</v>
      </c>
      <c r="L9" s="299">
        <v>8</v>
      </c>
    </row>
    <row r="10" spans="1:14" ht="15.75" customHeight="1" x14ac:dyDescent="0.2">
      <c r="A10" s="181" t="s">
        <v>154</v>
      </c>
      <c r="B10" s="297">
        <v>83</v>
      </c>
      <c r="C10" s="300">
        <v>9</v>
      </c>
      <c r="D10" s="160">
        <v>5</v>
      </c>
      <c r="E10" s="160">
        <v>9</v>
      </c>
      <c r="F10" s="160">
        <v>4</v>
      </c>
      <c r="G10" s="160">
        <v>12</v>
      </c>
      <c r="H10" s="160">
        <v>11</v>
      </c>
      <c r="I10" s="160">
        <v>10</v>
      </c>
      <c r="J10" s="160">
        <v>10</v>
      </c>
      <c r="K10" s="160">
        <v>8</v>
      </c>
      <c r="L10" s="299">
        <v>5</v>
      </c>
    </row>
    <row r="11" spans="1:14" ht="15.75" customHeight="1" x14ac:dyDescent="0.2">
      <c r="A11" s="181" t="s">
        <v>155</v>
      </c>
      <c r="B11" s="297">
        <v>61</v>
      </c>
      <c r="C11" s="300">
        <v>6</v>
      </c>
      <c r="D11" s="160">
        <v>11</v>
      </c>
      <c r="E11" s="160">
        <v>8</v>
      </c>
      <c r="F11" s="160">
        <v>7</v>
      </c>
      <c r="G11" s="160">
        <v>6</v>
      </c>
      <c r="H11" s="160">
        <v>6</v>
      </c>
      <c r="I11" s="160">
        <v>4</v>
      </c>
      <c r="J11" s="160">
        <v>5</v>
      </c>
      <c r="K11" s="160">
        <v>2</v>
      </c>
      <c r="L11" s="299">
        <v>6</v>
      </c>
    </row>
    <row r="12" spans="1:14" ht="15.75" customHeight="1" x14ac:dyDescent="0.2">
      <c r="A12" s="181" t="s">
        <v>156</v>
      </c>
      <c r="B12" s="297">
        <v>71</v>
      </c>
      <c r="C12" s="300">
        <v>13</v>
      </c>
      <c r="D12" s="160">
        <v>11</v>
      </c>
      <c r="E12" s="160">
        <v>5</v>
      </c>
      <c r="F12" s="160">
        <v>7</v>
      </c>
      <c r="G12" s="160">
        <v>5</v>
      </c>
      <c r="H12" s="160">
        <v>5</v>
      </c>
      <c r="I12" s="160">
        <v>8</v>
      </c>
      <c r="J12" s="160">
        <v>2</v>
      </c>
      <c r="K12" s="160">
        <v>4</v>
      </c>
      <c r="L12" s="299">
        <v>11</v>
      </c>
    </row>
    <row r="13" spans="1:14" ht="15.75" customHeight="1" x14ac:dyDescent="0.2">
      <c r="A13" s="181" t="s">
        <v>157</v>
      </c>
      <c r="B13" s="297">
        <v>46</v>
      </c>
      <c r="C13" s="300">
        <v>8</v>
      </c>
      <c r="D13" s="160">
        <v>5</v>
      </c>
      <c r="E13" s="160">
        <v>3</v>
      </c>
      <c r="F13" s="160">
        <v>2</v>
      </c>
      <c r="G13" s="160">
        <v>7</v>
      </c>
      <c r="H13" s="160">
        <v>4</v>
      </c>
      <c r="I13" s="160">
        <v>7</v>
      </c>
      <c r="J13" s="160">
        <v>3</v>
      </c>
      <c r="K13" s="160">
        <v>3</v>
      </c>
      <c r="L13" s="299">
        <v>4</v>
      </c>
    </row>
    <row r="14" spans="1:14" ht="15.75" customHeight="1" x14ac:dyDescent="0.2">
      <c r="A14" s="181" t="s">
        <v>158</v>
      </c>
      <c r="B14" s="297">
        <v>35</v>
      </c>
      <c r="C14" s="300">
        <v>3</v>
      </c>
      <c r="D14" s="160">
        <v>8</v>
      </c>
      <c r="E14" s="160">
        <v>5</v>
      </c>
      <c r="F14" s="160">
        <v>3</v>
      </c>
      <c r="G14" s="160">
        <v>4</v>
      </c>
      <c r="H14" s="160">
        <v>1</v>
      </c>
      <c r="I14" s="160">
        <v>2</v>
      </c>
      <c r="J14" s="160">
        <v>4</v>
      </c>
      <c r="K14" s="160">
        <v>4</v>
      </c>
      <c r="L14" s="299">
        <v>1</v>
      </c>
    </row>
    <row r="15" spans="1:14" ht="15.75" customHeight="1" x14ac:dyDescent="0.2">
      <c r="A15" s="181" t="s">
        <v>159</v>
      </c>
      <c r="B15" s="297">
        <v>23</v>
      </c>
      <c r="C15" s="300">
        <v>1</v>
      </c>
      <c r="D15" s="160">
        <v>2</v>
      </c>
      <c r="E15" s="160">
        <v>2</v>
      </c>
      <c r="F15" s="160">
        <v>3</v>
      </c>
      <c r="G15" s="160">
        <v>1</v>
      </c>
      <c r="H15" s="160">
        <v>5</v>
      </c>
      <c r="I15" s="160">
        <v>0</v>
      </c>
      <c r="J15" s="160">
        <v>1</v>
      </c>
      <c r="K15" s="160">
        <v>5</v>
      </c>
      <c r="L15" s="299">
        <v>3</v>
      </c>
    </row>
    <row r="16" spans="1:14" ht="15.75" customHeight="1" x14ac:dyDescent="0.2">
      <c r="A16" s="182" t="s">
        <v>160</v>
      </c>
      <c r="B16" s="298">
        <v>18</v>
      </c>
      <c r="C16" s="300">
        <v>0</v>
      </c>
      <c r="D16" s="160">
        <v>0</v>
      </c>
      <c r="E16" s="160">
        <v>2</v>
      </c>
      <c r="F16" s="160">
        <v>1</v>
      </c>
      <c r="G16" s="160">
        <v>2</v>
      </c>
      <c r="H16" s="160">
        <v>4</v>
      </c>
      <c r="I16" s="160">
        <v>2</v>
      </c>
      <c r="J16" s="160">
        <v>4</v>
      </c>
      <c r="K16" s="160">
        <v>2</v>
      </c>
      <c r="L16" s="299">
        <v>1</v>
      </c>
    </row>
    <row r="17" spans="1:12" ht="15.75" customHeight="1" x14ac:dyDescent="0.2">
      <c r="A17" s="183" t="s">
        <v>161</v>
      </c>
      <c r="B17" s="48">
        <v>39</v>
      </c>
      <c r="C17" s="301">
        <v>40</v>
      </c>
      <c r="D17" s="301">
        <v>41</v>
      </c>
      <c r="E17" s="301">
        <v>39</v>
      </c>
      <c r="F17" s="301">
        <v>37</v>
      </c>
      <c r="G17" s="301">
        <v>38</v>
      </c>
      <c r="H17" s="301">
        <v>40</v>
      </c>
      <c r="I17" s="301">
        <v>36</v>
      </c>
      <c r="J17" s="301">
        <v>40</v>
      </c>
      <c r="K17" s="301">
        <v>40</v>
      </c>
      <c r="L17" s="302">
        <v>40</v>
      </c>
    </row>
  </sheetData>
  <mergeCells count="3">
    <mergeCell ref="A1:L1"/>
    <mergeCell ref="A2:L2"/>
    <mergeCell ref="A3:L3"/>
  </mergeCells>
  <phoneticPr fontId="1" type="noConversion"/>
  <hyperlinks>
    <hyperlink ref="N1" location="INDEX!A1" display="Back to Index" xr:uid="{84E99BBA-6446-456D-9BD3-64B575F6903D}"/>
  </hyperlinks>
  <printOptions horizontalCentered="1" gridLines="1"/>
  <pageMargins left="0.75" right="0.75" top="0.75" bottom="1" header="0.5" footer="0.5"/>
  <pageSetup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A1662A53C712F4B94A71B8C74E4E043" ma:contentTypeVersion="10" ma:contentTypeDescription="Create a new document." ma:contentTypeScope="" ma:versionID="a2ac5b9d9067106bd4b04d61b1d7f719">
  <xsd:schema xmlns:xsd="http://www.w3.org/2001/XMLSchema" xmlns:xs="http://www.w3.org/2001/XMLSchema" xmlns:p="http://schemas.microsoft.com/office/2006/metadata/properties" xmlns:ns2="6734ba00-7b24-40e8-a022-03327a49b8d9" xmlns:ns3="183e5f64-3519-4a88-b621-7c6749c532cb" targetNamespace="http://schemas.microsoft.com/office/2006/metadata/properties" ma:root="true" ma:fieldsID="b2fc0f4a985b995cfd20711a5dd33e1d" ns2:_="" ns3:_="">
    <xsd:import namespace="6734ba00-7b24-40e8-a022-03327a49b8d9"/>
    <xsd:import namespace="183e5f64-3519-4a88-b621-7c6749c532c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34ba00-7b24-40e8-a022-03327a49b8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3e5f64-3519-4a88-b621-7c6749c532c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0496532-AFCD-44DF-8E26-1C30E85A7A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34ba00-7b24-40e8-a022-03327a49b8d9"/>
    <ds:schemaRef ds:uri="183e5f64-3519-4a88-b621-7c6749c532c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952A73D-5095-46A0-85B0-E9F8E27E7E79}">
  <ds:schemaRefs>
    <ds:schemaRef ds:uri="http://purl.org/dc/elements/1.1/"/>
    <ds:schemaRef ds:uri="http://schemas.microsoft.com/office/2006/documentManagement/types"/>
    <ds:schemaRef ds:uri="http://purl.org/dc/terms/"/>
    <ds:schemaRef ds:uri="http://www.w3.org/XML/1998/namespace"/>
    <ds:schemaRef ds:uri="183e5f64-3519-4a88-b621-7c6749c532cb"/>
    <ds:schemaRef ds:uri="http://schemas.microsoft.com/office/infopath/2007/PartnerControls"/>
    <ds:schemaRef ds:uri="6734ba00-7b24-40e8-a022-03327a49b8d9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4A20CDD-A631-4F80-B0B3-320FFBD91FE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24</vt:i4>
      </vt:variant>
      <vt:variant>
        <vt:lpstr>Named Ranges</vt:lpstr>
      </vt:variant>
      <vt:variant>
        <vt:i4>15</vt:i4>
      </vt:variant>
    </vt:vector>
  </HeadingPairs>
  <TitlesOfParts>
    <vt:vector size="39" baseType="lpstr">
      <vt:lpstr>INDEX</vt:lpstr>
      <vt:lpstr>Table 48</vt:lpstr>
      <vt:lpstr>Table 49</vt:lpstr>
      <vt:lpstr>Table 50</vt:lpstr>
      <vt:lpstr>Table 51</vt:lpstr>
      <vt:lpstr>Table 52</vt:lpstr>
      <vt:lpstr>Table 53</vt:lpstr>
      <vt:lpstr>Table 54</vt:lpstr>
      <vt:lpstr>Table 55</vt:lpstr>
      <vt:lpstr>Table 56</vt:lpstr>
      <vt:lpstr>Table 57</vt:lpstr>
      <vt:lpstr>Table 58</vt:lpstr>
      <vt:lpstr>Table 59</vt:lpstr>
      <vt:lpstr>Table 60</vt:lpstr>
      <vt:lpstr>Table 61</vt:lpstr>
      <vt:lpstr>Table 62</vt:lpstr>
      <vt:lpstr>Table 63</vt:lpstr>
      <vt:lpstr>Table 64</vt:lpstr>
      <vt:lpstr>Table 65</vt:lpstr>
      <vt:lpstr>Table 66</vt:lpstr>
      <vt:lpstr>Table 67</vt:lpstr>
      <vt:lpstr>Table 68</vt:lpstr>
      <vt:lpstr>Table 69</vt:lpstr>
      <vt:lpstr>Table 70</vt:lpstr>
      <vt:lpstr>'Table 48'!Print_Titles</vt:lpstr>
      <vt:lpstr>'Table 49'!Print_Titles</vt:lpstr>
      <vt:lpstr>'Table 50'!Print_Titles</vt:lpstr>
      <vt:lpstr>'Table 51'!Print_Titles</vt:lpstr>
      <vt:lpstr>'Table 54'!Print_Titles</vt:lpstr>
      <vt:lpstr>'Table 55'!Print_Titles</vt:lpstr>
      <vt:lpstr>'Table 56'!Print_Titles</vt:lpstr>
      <vt:lpstr>'Table 57'!Print_Titles</vt:lpstr>
      <vt:lpstr>'Table 58'!Print_Titles</vt:lpstr>
      <vt:lpstr>'Table 59'!Print_Titles</vt:lpstr>
      <vt:lpstr>'Table 60'!Print_Titles</vt:lpstr>
      <vt:lpstr>'Table 65'!Print_Titles</vt:lpstr>
      <vt:lpstr>'Table 66'!Print_Titles</vt:lpstr>
      <vt:lpstr>'Table 67'!Print_Titles</vt:lpstr>
      <vt:lpstr>'Table 70'!Print_Titles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2013-06-05T17:36:23Z</dcterms:created>
  <dcterms:modified xsi:type="dcterms:W3CDTF">2022-04-15T16:07:50Z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0x010100DA1662A53C712F4B94A71B8C74E4E043</vt:lpwstr>
  </property>
</Properties>
</file>